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3">'ТС инвестиции'!$A$1:$K$64</definedName>
    <definedName name="_xlnm.Print_Area" localSheetId="5">'ТС показатели'!$D$8:$J$65</definedName>
  </definedNames>
  <calcPr fullCalcOnLoad="1"/>
</workbook>
</file>

<file path=xl/sharedStrings.xml><?xml version="1.0" encoding="utf-8"?>
<sst xmlns="http://schemas.openxmlformats.org/spreadsheetml/2006/main" count="2614" uniqueCount="1303">
  <si>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</si>
  <si>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</si>
  <si>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</si>
  <si>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</si>
  <si>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</si>
  <si>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</si>
  <si>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</si>
  <si>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</si>
  <si>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</si>
  <si>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</si>
  <si>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</si>
  <si>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</si>
  <si>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</si>
  <si>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</si>
  <si>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</si>
  <si>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</si>
  <si>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</si>
  <si>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</si>
  <si>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</si>
  <si>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</si>
  <si>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</si>
  <si>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</si>
  <si>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</si>
  <si>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</si>
  <si>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</si>
  <si>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</si>
  <si>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</si>
  <si>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</si>
  <si>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</si>
  <si>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</si>
  <si>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</si>
  <si>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</si>
  <si>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</si>
  <si>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</si>
  <si>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</si>
  <si>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</si>
  <si>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</si>
  <si>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</si>
  <si>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</si>
  <si>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</si>
  <si>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</si>
  <si>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</si>
  <si>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</si>
  <si>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</si>
  <si>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</si>
  <si>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</si>
  <si>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</si>
  <si>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</si>
  <si>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</si>
  <si>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</si>
  <si>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</si>
  <si>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</si>
  <si>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</si>
  <si>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</si>
  <si>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</si>
  <si>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</si>
  <si>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</si>
  <si>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</si>
  <si>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</si>
  <si>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</si>
  <si>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</si>
  <si>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</si>
  <si>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</si>
  <si>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</si>
  <si>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</si>
  <si>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</si>
  <si>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</si>
  <si>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</si>
  <si>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</si>
  <si>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</si>
  <si>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</si>
  <si>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</si>
  <si>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</si>
  <si>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</si>
  <si>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</si>
  <si>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</si>
  <si>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</si>
  <si>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</si>
  <si>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</si>
  <si>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</si>
  <si>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</si>
  <si>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</si>
  <si>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</si>
  <si>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</si>
  <si>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</si>
  <si>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</si>
  <si>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</si>
  <si>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</si>
  <si>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</si>
  <si>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</si>
  <si>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</si>
  <si>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</si>
  <si>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</si>
  <si>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</si>
  <si>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</si>
  <si>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</si>
  <si>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</si>
  <si>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</si>
  <si>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</si>
  <si>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</si>
  <si>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</si>
  <si>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</si>
  <si>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</si>
  <si>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</si>
  <si>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</si>
  <si>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</si>
  <si>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</si>
  <si>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</si>
  <si>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</si>
  <si>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</si>
  <si>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</si>
  <si>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</si>
  <si>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</si>
  <si>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</si>
  <si>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</si>
  <si>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</si>
  <si>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</si>
  <si>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</si>
  <si>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</si>
  <si>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</si>
  <si>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</si>
  <si>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</si>
  <si>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</si>
  <si>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</si>
  <si>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</si>
  <si>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</si>
  <si>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</si>
  <si>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</si>
  <si>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</si>
  <si>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</si>
  <si>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</si>
  <si>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</si>
  <si>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</si>
  <si>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</si>
  <si>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</si>
  <si>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</si>
  <si>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</si>
  <si>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</si>
  <si>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</si>
  <si>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</si>
  <si>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</si>
  <si>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</si>
  <si>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</si>
  <si>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</si>
  <si>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</si>
  <si>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</si>
  <si>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</si>
  <si>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</si>
  <si>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</si>
  <si>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</si>
  <si>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</si>
  <si>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</si>
  <si>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</si>
  <si>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</si>
  <si>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</si>
  <si>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</si>
  <si>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</si>
  <si>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</si>
  <si>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</si>
  <si>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</si>
  <si>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</si>
  <si>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</si>
  <si>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</si>
  <si>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</si>
  <si>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</si>
  <si>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</si>
  <si>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</si>
  <si>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</si>
  <si>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</si>
  <si>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</si>
  <si>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</si>
  <si>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</si>
  <si>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</si>
  <si>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</si>
  <si>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</si>
  <si>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</si>
  <si>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</si>
  <si>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</si>
  <si>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</si>
  <si>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</si>
  <si>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</si>
  <si>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</si>
  <si>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</si>
  <si>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</si>
  <si>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</si>
  <si>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</si>
  <si>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</si>
  <si>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</si>
  <si>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</si>
  <si>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</si>
  <si>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</si>
  <si>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</si>
  <si>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</si>
  <si>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</si>
  <si>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</si>
  <si>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</si>
  <si>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</si>
  <si>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</si>
  <si>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</si>
  <si>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</si>
  <si>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</si>
  <si>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</si>
  <si>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</si>
  <si>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</si>
  <si>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</si>
  <si>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</si>
  <si>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</si>
  <si>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</si>
  <si>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</si>
  <si>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</si>
  <si>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</si>
  <si>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</si>
  <si>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</si>
  <si>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</si>
  <si>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</si>
  <si>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</si>
  <si>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</si>
  <si>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</si>
  <si>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</si>
  <si>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</si>
  <si>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</si>
  <si>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</si>
  <si>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</si>
  <si>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</si>
  <si>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</si>
  <si>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</si>
  <si>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</si>
  <si>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</si>
  <si>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</si>
  <si>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</si>
  <si>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</si>
  <si>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</si>
  <si>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</si>
  <si>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</si>
  <si>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</si>
  <si>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</si>
  <si>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</si>
  <si>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</si>
  <si>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</si>
  <si>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</si>
  <si>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</si>
  <si>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</si>
  <si>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</si>
  <si>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</si>
  <si>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</si>
  <si>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</si>
  <si>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</si>
  <si>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</si>
  <si>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</si>
  <si>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</si>
  <si>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</si>
  <si>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</si>
  <si>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</si>
  <si>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</si>
  <si>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</si>
  <si>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</si>
  <si>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</si>
  <si>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</si>
  <si>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</si>
  <si>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</si>
  <si>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</si>
  <si>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</si>
  <si>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</si>
  <si>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</si>
  <si>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</si>
  <si>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</si>
  <si>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</si>
  <si>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</si>
  <si>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</si>
  <si>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</si>
  <si>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</si>
  <si>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</si>
  <si>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</si>
  <si>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</si>
  <si>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</si>
  <si>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</si>
  <si>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</si>
  <si>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</si>
  <si>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</si>
  <si>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</si>
  <si>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</si>
  <si>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</si>
  <si>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</si>
  <si>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</si>
  <si>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</si>
  <si>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</si>
  <si>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</si>
  <si>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</si>
  <si>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</si>
  <si>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</si>
  <si>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</si>
  <si>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</si>
  <si>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</si>
  <si>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</si>
  <si>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</si>
  <si>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</si>
  <si>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</si>
  <si>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</si>
  <si>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</si>
  <si>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</si>
  <si>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</si>
  <si>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</si>
  <si>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</si>
  <si>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</si>
  <si>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</si>
  <si>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</si>
  <si>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</si>
  <si>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</si>
  <si>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</si>
  <si>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</si>
  <si>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</si>
  <si>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</si>
  <si>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</si>
  <si>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</si>
  <si>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</si>
  <si>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</si>
  <si>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</si>
  <si>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</si>
  <si>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</si>
  <si>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</si>
  <si>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</si>
  <si>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</si>
  <si>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</si>
  <si>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</si>
  <si>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</si>
  <si>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</si>
  <si>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</si>
  <si>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</si>
  <si>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</si>
  <si>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</si>
  <si>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</si>
  <si>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</si>
  <si>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</si>
  <si>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</si>
  <si>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</si>
  <si>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</si>
  <si>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</si>
  <si>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</si>
  <si>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</si>
  <si>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</si>
  <si>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</si>
  <si>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</si>
  <si>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</si>
  <si>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</si>
  <si>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</si>
  <si>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</si>
  <si>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</si>
  <si>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</si>
  <si>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</si>
  <si>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</si>
  <si>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</si>
  <si>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</si>
  <si>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</si>
  <si>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</si>
  <si>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</si>
  <si>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</si>
  <si>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</si>
  <si>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</si>
  <si>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</si>
  <si>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</si>
  <si>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</si>
  <si>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</si>
  <si>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</si>
  <si>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</si>
  <si>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</si>
  <si>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</si>
  <si>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</si>
  <si>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</si>
  <si>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</si>
  <si>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</si>
  <si>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</si>
  <si>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</si>
  <si>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</si>
  <si>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</si>
  <si>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</si>
  <si>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</si>
  <si>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</si>
  <si>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</si>
  <si>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</si>
  <si>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</si>
  <si>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</si>
  <si>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</si>
  <si>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</si>
  <si>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</si>
  <si>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</si>
  <si>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</si>
  <si>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</si>
  <si>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</si>
  <si>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</si>
  <si>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</si>
  <si>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</si>
  <si>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</si>
  <si>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</si>
  <si>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</si>
  <si>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</si>
  <si>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</si>
  <si>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</si>
  <si>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</si>
  <si>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</si>
  <si>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</si>
  <si>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</si>
  <si>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</si>
  <si>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</si>
  <si>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</si>
  <si>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</si>
  <si>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</si>
  <si>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</si>
  <si>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</si>
  <si>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</si>
  <si>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</si>
  <si>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</si>
  <si>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</si>
  <si>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</si>
  <si>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</si>
  <si>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</si>
  <si>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</si>
  <si>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</si>
  <si>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</si>
  <si>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</si>
  <si>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</si>
  <si>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</si>
  <si>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</si>
  <si>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</si>
  <si>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</si>
  <si>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</si>
  <si>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</si>
  <si>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</si>
  <si>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</si>
  <si>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</si>
  <si>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</si>
  <si>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</si>
  <si>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</si>
  <si>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</si>
  <si>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</si>
  <si>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</si>
  <si>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</si>
  <si>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</si>
  <si>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</si>
  <si>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</si>
  <si>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</si>
  <si>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</si>
  <si>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</si>
  <si>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</si>
  <si>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</si>
  <si>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</si>
  <si>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</si>
  <si>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</si>
  <si>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</si>
  <si>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</si>
  <si>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</si>
  <si>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</si>
  <si>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</si>
  <si>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</si>
  <si>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</si>
  <si>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</si>
  <si>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</si>
  <si>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</si>
  <si>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</si>
  <si>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</si>
  <si>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</si>
  <si>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</si>
  <si>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</si>
  <si>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</si>
  <si>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</si>
  <si>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</si>
  <si>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</si>
  <si>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</si>
  <si>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</si>
  <si>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</si>
  <si>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</si>
  <si>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</si>
  <si>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</si>
  <si>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</si>
  <si>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</si>
  <si>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</si>
  <si>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</si>
  <si>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</si>
  <si>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</si>
  <si>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</si>
  <si>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</si>
  <si>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</si>
  <si>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</si>
  <si>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</si>
  <si>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</si>
  <si>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</si>
  <si>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</si>
  <si>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</si>
  <si>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</si>
  <si>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</si>
  <si>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</si>
  <si>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</si>
  <si>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</si>
  <si>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</si>
  <si>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</si>
  <si>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</si>
  <si>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</si>
  <si>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</si>
  <si>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</si>
  <si>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</si>
  <si>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</si>
  <si>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</si>
  <si>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</si>
  <si>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</si>
  <si>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</si>
  <si>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</si>
  <si>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</si>
  <si>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</si>
  <si>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</si>
  <si>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</si>
  <si>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</si>
  <si>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</si>
  <si>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</si>
  <si>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</si>
  <si>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</si>
  <si>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</si>
  <si>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</si>
  <si>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</si>
  <si>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</si>
  <si>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</si>
  <si>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</si>
  <si>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</si>
  <si>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</si>
  <si>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</si>
  <si>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</si>
  <si>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</si>
  <si>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</si>
  <si>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</si>
  <si>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</si>
  <si>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</si>
  <si>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</si>
  <si>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</si>
  <si>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</si>
  <si>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</si>
  <si>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</si>
  <si>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</si>
  <si>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</si>
  <si>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</si>
  <si>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</si>
  <si>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</si>
  <si>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</si>
  <si>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</si>
  <si>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</si>
  <si>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</si>
  <si>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</si>
  <si>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</si>
  <si>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</si>
  <si>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</si>
  <si>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</si>
  <si>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</si>
  <si>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</si>
  <si>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</si>
  <si>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</si>
  <si>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</si>
  <si>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</si>
  <si>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</si>
  <si>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</si>
  <si>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</si>
  <si>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</si>
  <si>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</si>
  <si>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</si>
  <si>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</si>
  <si>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</si>
  <si>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</si>
  <si>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</si>
  <si>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</si>
  <si>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</si>
  <si>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</si>
  <si>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</si>
  <si>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</si>
  <si>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</si>
  <si>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</si>
  <si>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</si>
  <si>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</si>
  <si>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</si>
  <si>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</si>
  <si>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</si>
  <si>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</si>
  <si>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</si>
  <si>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</si>
  <si>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</si>
  <si>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</si>
  <si>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</si>
  <si>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</si>
  <si>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</si>
  <si>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</si>
  <si>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</si>
  <si>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</si>
  <si>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</si>
  <si>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</si>
  <si>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</si>
  <si>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</si>
  <si>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</si>
  <si>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</si>
  <si>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</si>
  <si>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</si>
  <si>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</si>
  <si>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</si>
  <si>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</si>
  <si>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</si>
  <si>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</si>
  <si>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</si>
  <si>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</si>
  <si>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</si>
  <si>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</si>
  <si>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</si>
  <si>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</si>
  <si>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</si>
  <si>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</si>
  <si>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</si>
  <si>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</si>
  <si>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</si>
  <si>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</si>
  <si>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</si>
  <si>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</si>
  <si>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</si>
  <si>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</si>
  <si>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</si>
  <si>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</si>
  <si>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</si>
  <si>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</si>
  <si>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</si>
  <si>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</si>
  <si>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</si>
  <si>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</si>
  <si>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</si>
  <si>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</si>
  <si>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</si>
  <si>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</si>
  <si>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</si>
  <si>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</si>
  <si>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</si>
  <si>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</si>
  <si>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</si>
  <si>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</si>
  <si>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</si>
  <si>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</si>
  <si>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</si>
  <si>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</si>
  <si>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</si>
  <si>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</si>
  <si>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</si>
  <si>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</si>
  <si>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</si>
  <si>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</si>
  <si>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</si>
  <si>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</si>
  <si>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</si>
  <si>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</si>
  <si>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</si>
  <si>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</si>
  <si>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</si>
  <si>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</si>
  <si>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</si>
  <si>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</si>
  <si>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</si>
  <si>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</si>
  <si>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</si>
  <si>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</si>
  <si>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</si>
  <si>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</si>
  <si>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</si>
  <si>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</si>
  <si>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</si>
  <si>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</si>
  <si>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</si>
  <si>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</si>
  <si>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</si>
  <si>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</si>
  <si>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</si>
  <si>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</si>
  <si>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</si>
  <si>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</si>
  <si>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</si>
  <si>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</si>
  <si>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</si>
  <si>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</si>
  <si>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</si>
  <si>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</si>
  <si>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</si>
  <si>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</si>
  <si>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</si>
  <si>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</si>
  <si>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</si>
  <si>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</si>
  <si>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</si>
  <si>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</si>
  <si>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</si>
  <si>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</si>
  <si>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</si>
  <si>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</si>
  <si>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</si>
  <si>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</si>
  <si>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</si>
  <si>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</si>
  <si>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</si>
  <si>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</si>
  <si>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</si>
  <si>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</si>
  <si>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</si>
  <si>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</si>
  <si>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</si>
  <si>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</si>
  <si>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</si>
  <si>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</si>
  <si>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</si>
  <si>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</si>
  <si>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</si>
  <si>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</si>
  <si>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</si>
  <si>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</si>
  <si>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</si>
  <si>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</si>
  <si>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</si>
  <si>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</si>
  <si>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</si>
  <si>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</si>
  <si>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</si>
  <si>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</si>
  <si>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</si>
  <si>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</si>
  <si>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</si>
  <si>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</si>
  <si>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</si>
  <si>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</si>
  <si>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</si>
  <si>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</si>
  <si>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</si>
  <si>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</si>
  <si>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</si>
  <si>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</si>
  <si>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</si>
  <si>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</si>
  <si>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</si>
  <si>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</si>
  <si>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</si>
  <si>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</si>
  <si>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</si>
  <si>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</si>
  <si>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</si>
  <si>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</si>
  <si>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</si>
  <si>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</si>
  <si>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</si>
  <si>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</si>
  <si>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</si>
  <si>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</si>
  <si>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</si>
  <si>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</si>
  <si>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</si>
  <si>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</si>
  <si>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</si>
  <si>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</si>
  <si>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</si>
  <si>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</si>
  <si>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</si>
  <si>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</si>
  <si>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</si>
  <si>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</si>
  <si>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</si>
  <si>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</si>
  <si>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</si>
  <si>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</si>
  <si>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</si>
  <si>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</si>
  <si>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</si>
  <si>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</si>
  <si>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</si>
  <si>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</si>
  <si>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</si>
  <si>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</si>
  <si>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</si>
  <si>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</si>
  <si>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</si>
  <si>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</si>
  <si>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</si>
  <si>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</si>
  <si>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</si>
  <si>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</si>
  <si>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</si>
  <si>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</si>
  <si>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</si>
  <si>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</si>
  <si>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</si>
  <si>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</si>
  <si>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</si>
  <si>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</si>
  <si>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</si>
  <si>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</si>
  <si>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</si>
  <si>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</si>
  <si>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</si>
  <si>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</si>
  <si>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</si>
  <si>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</si>
  <si>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</si>
  <si>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</si>
  <si>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</si>
  <si>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</si>
  <si>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</si>
  <si>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</si>
  <si>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</si>
  <si>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</si>
  <si>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</si>
  <si>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</si>
  <si>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</si>
  <si>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</si>
  <si>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</si>
  <si>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</si>
  <si>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</si>
  <si>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</si>
  <si>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</si>
  <si>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</si>
  <si>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</si>
  <si>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</si>
  <si>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</si>
  <si>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</si>
  <si>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</si>
  <si>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</si>
  <si>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</si>
  <si>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</si>
  <si>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</si>
  <si>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</si>
  <si>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</si>
  <si>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</si>
  <si>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</si>
  <si>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</si>
  <si>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</si>
  <si>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</si>
  <si>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</si>
  <si>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</si>
  <si>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</si>
  <si>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</si>
  <si>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</si>
  <si>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</si>
  <si>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</si>
  <si>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</si>
  <si>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</si>
  <si>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</si>
  <si>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</si>
  <si>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</si>
  <si>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</si>
  <si>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</si>
  <si>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</si>
  <si>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</si>
  <si>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</si>
  <si>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</si>
  <si>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</si>
  <si>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</si>
  <si>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</si>
  <si>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</si>
  <si>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</si>
  <si>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</si>
  <si>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</si>
  <si>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</si>
  <si>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</si>
  <si>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</si>
  <si>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</si>
  <si>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</si>
  <si>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</si>
  <si>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</si>
  <si>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</si>
  <si>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</si>
  <si>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</si>
  <si>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</si>
  <si>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</si>
  <si>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</si>
  <si>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</si>
  <si>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</si>
  <si>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</si>
  <si>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</si>
  <si>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</si>
  <si>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</si>
  <si>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</si>
  <si>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</si>
  <si>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</si>
  <si>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</si>
  <si>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</si>
  <si>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</si>
  <si>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</si>
  <si>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</si>
  <si>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</si>
  <si>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</si>
  <si>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</si>
  <si>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</si>
  <si>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</si>
  <si>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</si>
  <si>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</si>
  <si>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</si>
  <si>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</si>
  <si>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</si>
  <si>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</si>
  <si>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</si>
  <si>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</si>
  <si>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</si>
  <si>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</si>
  <si>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</si>
  <si>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</si>
  <si>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</si>
  <si>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</si>
  <si>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</si>
  <si>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</si>
  <si>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</si>
  <si>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</si>
  <si>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</si>
  <si>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</si>
  <si>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</si>
  <si>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</si>
  <si>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</si>
  <si>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</si>
  <si>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</si>
  <si>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</si>
  <si>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</si>
  <si>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</si>
  <si>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</si>
  <si>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</si>
  <si>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</si>
  <si>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</si>
  <si>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</si>
  <si>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</si>
  <si>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</si>
  <si>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</si>
  <si>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</si>
  <si>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</si>
  <si>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</si>
  <si>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</si>
  <si>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</si>
  <si>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</si>
  <si>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</si>
  <si>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</si>
  <si>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</si>
  <si>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</si>
  <si>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</si>
  <si>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</si>
  <si>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</si>
  <si>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</si>
  <si>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</si>
  <si>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</si>
  <si>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</si>
  <si>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</si>
  <si>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</si>
  <si>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</si>
  <si>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</si>
  <si>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</si>
  <si>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</si>
  <si>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</si>
  <si>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</si>
  <si>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</si>
  <si>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</si>
  <si>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</si>
  <si>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</si>
  <si>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</si>
  <si>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</si>
  <si>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</si>
  <si>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</si>
  <si>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</si>
  <si>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</si>
  <si>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</si>
  <si>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</si>
  <si>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</si>
  <si>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</si>
  <si>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</si>
  <si>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</si>
  <si>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</si>
  <si>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</si>
  <si>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</si>
  <si>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</si>
  <si>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</si>
  <si>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</si>
  <si>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</si>
  <si>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</si>
  <si>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</si>
  <si>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</si>
  <si>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</si>
  <si>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</si>
  <si>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</si>
  <si>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</si>
  <si>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</si>
  <si>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</si>
  <si>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</si>
  <si>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</si>
  <si>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</si>
  <si>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</si>
  <si>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</si>
  <si>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</si>
  <si>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</si>
  <si>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</si>
  <si>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</si>
  <si>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</si>
  <si>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</si>
  <si>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</si>
  <si>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</si>
  <si>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</si>
  <si>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</si>
  <si>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</si>
  <si>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</si>
  <si>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</si>
  <si>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</si>
  <si>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</si>
  <si>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</si>
  <si>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</si>
  <si>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</si>
  <si>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</si>
  <si>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</si>
  <si>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</si>
  <si>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</si>
  <si>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</si>
  <si>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</si>
  <si>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</si>
  <si>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</si>
  <si>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</si>
  <si>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</si>
  <si>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</si>
  <si>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</si>
  <si>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</si>
  <si>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</si>
  <si>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</si>
  <si>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</si>
  <si>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</si>
  <si>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</si>
  <si>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</si>
  <si>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</si>
  <si>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</si>
  <si>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</si>
  <si>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</si>
  <si>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</si>
  <si>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</si>
  <si>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</si>
  <si>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</si>
  <si>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</si>
  <si>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</si>
  <si>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</si>
  <si>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</si>
  <si>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</si>
  <si>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</si>
  <si>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</si>
  <si>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</si>
  <si>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</si>
  <si>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</si>
  <si>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</si>
  <si>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</si>
  <si>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</si>
  <si>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</si>
  <si>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</si>
  <si>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</si>
  <si>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</si>
  <si>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</si>
  <si>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</si>
  <si>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</si>
  <si>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</si>
  <si>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</si>
  <si>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</si>
  <si>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</si>
  <si>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</si>
  <si>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</si>
  <si>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</si>
  <si>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</si>
  <si>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</si>
  <si>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</si>
  <si>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</si>
  <si>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</si>
  <si>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</si>
  <si>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</si>
  <si>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</si>
  <si>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</si>
  <si>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</si>
  <si>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</si>
  <si>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</si>
  <si>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</si>
  <si>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</si>
  <si>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</si>
  <si>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</si>
  <si>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</si>
  <si>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</si>
  <si>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</si>
  <si>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</si>
  <si>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</si>
  <si>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</si>
  <si>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</si>
  <si>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</si>
  <si>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</si>
  <si>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</si>
  <si>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</si>
  <si>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</si>
  <si>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</si>
  <si>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</si>
  <si>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</si>
  <si>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</si>
  <si>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</si>
  <si>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</si>
  <si>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</si>
  <si>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</si>
  <si>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</si>
  <si>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</si>
  <si>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</si>
  <si>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</si>
  <si>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</si>
  <si>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</si>
  <si>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</si>
  <si>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</si>
  <si>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</si>
  <si>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</si>
  <si>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</si>
  <si>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</si>
  <si>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</si>
  <si>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</si>
  <si>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</si>
  <si>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</si>
  <si>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</si>
  <si>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</si>
  <si>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</si>
  <si>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</si>
  <si>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</si>
  <si>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</si>
  <si>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</si>
  <si>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</si>
  <si>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</si>
  <si>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</si>
  <si>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</si>
  <si>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</si>
  <si>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</si>
  <si>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</si>
  <si>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</si>
  <si>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</si>
  <si>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</si>
  <si>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</si>
  <si>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</si>
  <si>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</si>
  <si>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</si>
  <si>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</si>
  <si>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</si>
  <si>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</si>
  <si>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</si>
  <si>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</si>
  <si>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</si>
  <si>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</si>
  <si>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</si>
  <si>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</si>
  <si>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</si>
  <si>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</si>
  <si>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</si>
  <si>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</si>
  <si>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</si>
  <si>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</si>
  <si>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</si>
  <si>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</si>
  <si>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</si>
  <si>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</si>
  <si>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</si>
  <si>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</si>
  <si>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</si>
  <si>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</si>
  <si>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</si>
  <si>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</si>
  <si>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</si>
  <si>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</si>
  <si>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</si>
  <si>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</si>
  <si>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</si>
  <si>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</si>
  <si>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</si>
  <si>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</si>
  <si>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</si>
  <si>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</si>
  <si>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</si>
  <si>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</si>
  <si>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</si>
  <si>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</si>
  <si>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</si>
  <si>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</si>
  <si>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</si>
  <si>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</si>
  <si>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</si>
  <si>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</si>
  <si>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</si>
  <si>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</si>
  <si>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</si>
  <si>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</si>
  <si>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</si>
  <si>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</si>
  <si>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</si>
  <si>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</si>
  <si>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</si>
  <si>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</si>
  <si>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</si>
  <si>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</si>
  <si>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</si>
  <si>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</si>
  <si>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</si>
  <si>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</si>
  <si>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</si>
  <si>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</si>
  <si>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</si>
  <si>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</si>
  <si>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</si>
  <si>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</si>
  <si>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</si>
  <si>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</si>
  <si>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</si>
  <si>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</si>
  <si>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</si>
  <si>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</si>
  <si>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</si>
  <si>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</si>
  <si>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</si>
  <si>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</si>
  <si>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</si>
  <si>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</si>
  <si>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</si>
  <si>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</si>
  <si>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</si>
  <si>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</si>
  <si>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</si>
  <si>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</si>
  <si>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</si>
  <si>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</si>
  <si>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</si>
  <si>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</si>
  <si>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</si>
  <si>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</si>
  <si>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</si>
  <si>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</si>
  <si>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</si>
  <si>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</si>
  <si>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</si>
  <si>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</si>
  <si>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</si>
  <si>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</si>
  <si>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</si>
  <si>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</si>
  <si>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</si>
  <si>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</si>
  <si>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</si>
  <si>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</si>
  <si>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</si>
  <si>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</si>
  <si>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</si>
  <si>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</si>
  <si>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</si>
  <si>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</si>
  <si>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</si>
  <si>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</si>
  <si>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</si>
  <si>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</si>
  <si>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</si>
  <si>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</si>
  <si>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</si>
  <si>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</si>
  <si>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</si>
  <si>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</si>
  <si>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</si>
  <si>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</si>
  <si>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</si>
  <si>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</si>
  <si>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</si>
  <si>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</si>
  <si>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</si>
  <si>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</si>
  <si>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</si>
  <si>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</si>
  <si>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</si>
  <si>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</si>
  <si>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</si>
  <si>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</si>
  <si>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</si>
  <si>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</si>
  <si>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</si>
  <si>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</si>
  <si>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</si>
  <si>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</si>
  <si>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</si>
  <si>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</si>
  <si>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</si>
  <si>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</si>
  <si>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</si>
  <si>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</si>
  <si>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</si>
  <si>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</si>
  <si>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</si>
  <si>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</si>
  <si>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</si>
  <si>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</si>
  <si>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</si>
  <si>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</si>
  <si>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"Вологдаоблкоммунэнерго" в г. Белозерске</t>
  </si>
  <si>
    <t>161200, г. Белозерск, ул. Красноармейская, 72</t>
  </si>
  <si>
    <t>Баранов Андрей Владимирович</t>
  </si>
  <si>
    <t>81756-2-19-75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</si>
  <si>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</si>
  <si>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</si>
  <si>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</si>
  <si>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</si>
  <si>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</si>
  <si>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</si>
  <si>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№127 от 28.09.2010</t>
  </si>
  <si>
    <t>РЭК Вологодской области</t>
  </si>
  <si>
    <t>"Красный Север", N 120, 26.10.2010, "Белозерье", N 117, 19.10.2010</t>
  </si>
  <si>
    <t>3525014344</t>
  </si>
  <si>
    <t>350345001</t>
  </si>
  <si>
    <t>Уголь</t>
  </si>
  <si>
    <t>т</t>
  </si>
  <si>
    <t>за плату</t>
  </si>
  <si>
    <t>ФАКТ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</si>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</sst>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5" applyFont="1" applyFill="1" applyBorder="1" applyProtection="1">
      <alignment/>
      <protection/>
    </xf>
    <xf numFmtId="0" fontId="53" fillId="27" borderId="34" xfId="155" applyFont="1" applyFill="1" applyBorder="1" applyProtection="1">
      <alignment/>
      <protection/>
    </xf>
    <xf numFmtId="0" fontId="52" fillId="27" borderId="34" xfId="121" applyFont="1" applyFill="1" applyBorder="1" applyAlignment="1" applyProtection="1">
      <alignment vertical="center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8" xfId="0" applyFill="1" applyBorder="1" applyAlignment="1">
      <alignment/>
    </xf>
    <xf numFmtId="0" fontId="52" fillId="25" borderId="4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5" applyFont="1" applyFill="1" applyBorder="1" applyAlignment="1" applyProtection="1">
      <alignment horizont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6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3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51" xfId="149" applyFont="1" applyFill="1" applyBorder="1" applyAlignment="1" applyProtection="1">
      <alignment horizontal="center" vertical="center" wrapText="1"/>
      <protection/>
    </xf>
    <xf numFmtId="0" fontId="43" fillId="25" borderId="52" xfId="149" applyFont="1" applyFill="1" applyBorder="1" applyAlignment="1" applyProtection="1">
      <alignment horizontal="center" vertical="center" wrapText="1"/>
      <protection/>
    </xf>
    <xf numFmtId="49" fontId="40" fillId="22" borderId="24" xfId="149" applyNumberFormat="1" applyFont="1" applyFill="1" applyBorder="1" applyAlignment="1" applyProtection="1">
      <alignment vertical="center" wrapText="1"/>
      <protection locked="0"/>
    </xf>
    <xf numFmtId="195" fontId="40" fillId="22" borderId="13" xfId="149" applyNumberFormat="1" applyFont="1" applyFill="1" applyBorder="1" applyAlignment="1" applyProtection="1">
      <alignment vertical="center" wrapText="1"/>
      <protection locked="0"/>
    </xf>
    <xf numFmtId="14" fontId="40" fillId="22" borderId="13" xfId="149" applyNumberFormat="1" applyFont="1" applyFill="1" applyBorder="1" applyAlignment="1" applyProtection="1">
      <alignment vertical="center" wrapText="1"/>
      <protection locked="0"/>
    </xf>
    <xf numFmtId="49" fontId="4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22" borderId="2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49" applyNumberFormat="1" applyFont="1" applyFill="1" applyBorder="1" applyAlignment="1" applyProtection="1">
      <alignment vertical="center" wrapText="1"/>
      <protection locked="0"/>
    </xf>
    <xf numFmtId="0" fontId="52" fillId="28" borderId="0" xfId="12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3" xfId="0" applyFont="1" applyFill="1" applyBorder="1" applyAlignment="1" applyProtection="1">
      <alignment/>
      <protection/>
    </xf>
    <xf numFmtId="14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5" applyNumberFormat="1" applyFont="1" applyFill="1" applyBorder="1" applyProtection="1">
      <alignment/>
      <protection/>
    </xf>
    <xf numFmtId="49" fontId="40" fillId="22" borderId="46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49" fontId="43" fillId="25" borderId="12" xfId="149" applyNumberFormat="1" applyFont="1" applyFill="1" applyBorder="1" applyAlignment="1" applyProtection="1">
      <alignment horizontal="center" vertical="center" wrapText="1"/>
      <protection/>
    </xf>
    <xf numFmtId="0" fontId="43" fillId="25" borderId="53" xfId="149" applyFont="1" applyFill="1" applyBorder="1" applyAlignment="1" applyProtection="1">
      <alignment horizontal="center" vertical="center" wrapText="1"/>
      <protection/>
    </xf>
    <xf numFmtId="49" fontId="51" fillId="25" borderId="25" xfId="149" applyNumberFormat="1" applyFont="1" applyFill="1" applyBorder="1" applyAlignment="1" applyProtection="1">
      <alignment horizontal="center" vertical="center" wrapText="1"/>
      <protection/>
    </xf>
    <xf numFmtId="0" fontId="51" fillId="25" borderId="37" xfId="149" applyFont="1" applyFill="1" applyBorder="1" applyAlignment="1" applyProtection="1">
      <alignment horizontal="center" vertical="center" wrapText="1"/>
      <protection/>
    </xf>
    <xf numFmtId="0" fontId="51" fillId="25" borderId="19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4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3" fillId="27" borderId="56" xfId="155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49" applyNumberFormat="1" applyFont="1" applyFill="1" applyBorder="1" applyAlignment="1" applyProtection="1">
      <alignment horizontal="center" vertical="center" wrapText="1"/>
      <protection/>
    </xf>
    <xf numFmtId="0" fontId="43" fillId="0" borderId="58" xfId="149" applyFont="1" applyFill="1" applyBorder="1" applyAlignment="1" applyProtection="1">
      <alignment vertical="center" wrapText="1"/>
      <protection/>
    </xf>
    <xf numFmtId="0" fontId="40" fillId="0" borderId="58" xfId="149" applyFont="1" applyFill="1" applyBorder="1" applyAlignment="1" applyProtection="1">
      <alignment horizontal="center" vertical="center" wrapText="1"/>
      <protection/>
    </xf>
    <xf numFmtId="49" fontId="40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Fill="1" applyBorder="1" applyAlignment="1" applyProtection="1">
      <alignment horizontal="left" vertical="center" wrapText="1" indent="1"/>
      <protection/>
    </xf>
    <xf numFmtId="0" fontId="40" fillId="0" borderId="43" xfId="149" applyFont="1" applyFill="1" applyBorder="1" applyAlignment="1" applyProtection="1">
      <alignment horizontal="center" vertical="center" wrapText="1"/>
      <protection/>
    </xf>
    <xf numFmtId="0" fontId="40" fillId="0" borderId="43" xfId="149" applyFont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center" vertical="center" wrapText="1"/>
      <protection/>
    </xf>
    <xf numFmtId="49" fontId="40" fillId="0" borderId="41" xfId="149" applyNumberFormat="1" applyFont="1" applyFill="1" applyBorder="1" applyAlignment="1" applyProtection="1">
      <alignment horizontal="center" vertical="center" wrapText="1"/>
      <protection/>
    </xf>
    <xf numFmtId="0" fontId="40" fillId="0" borderId="43" xfId="149" applyFont="1" applyFill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left" vertical="center" wrapText="1" indent="3"/>
      <protection/>
    </xf>
    <xf numFmtId="49" fontId="43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Border="1" applyAlignment="1" applyProtection="1">
      <alignment vertical="center" wrapText="1"/>
      <protection/>
    </xf>
    <xf numFmtId="0" fontId="40" fillId="0" borderId="43" xfId="149" applyFont="1" applyBorder="1" applyAlignment="1" applyProtection="1">
      <alignment horizontal="left" vertical="center" wrapText="1" indent="1"/>
      <protection/>
    </xf>
    <xf numFmtId="49" fontId="43" fillId="0" borderId="38" xfId="149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154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7" xfId="154" applyFont="1" applyFill="1" applyBorder="1" applyAlignment="1" applyProtection="1">
      <alignment horizontal="center" vertical="center" wrapText="1"/>
      <protection locked="0"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153" applyFont="1" applyFill="1" applyBorder="1" applyAlignment="1" applyProtection="1">
      <alignment horizontal="center" vertical="center" wrapText="1"/>
      <protection/>
    </xf>
    <xf numFmtId="0" fontId="43" fillId="26" borderId="57" xfId="153" applyFont="1" applyFill="1" applyBorder="1" applyAlignment="1" applyProtection="1">
      <alignment horizontal="center" vertical="center" wrapText="1"/>
      <protection locked="0"/>
    </xf>
    <xf numFmtId="195" fontId="40" fillId="22" borderId="44" xfId="149" applyNumberFormat="1" applyFont="1" applyFill="1" applyBorder="1" applyAlignment="1" applyProtection="1">
      <alignment vertical="center" wrapText="1"/>
      <protection locked="0"/>
    </xf>
    <xf numFmtId="14" fontId="40" fillId="22" borderId="44" xfId="149" applyNumberFormat="1" applyFont="1" applyFill="1" applyBorder="1" applyAlignment="1" applyProtection="1">
      <alignment vertical="center" wrapText="1"/>
      <protection locked="0"/>
    </xf>
    <xf numFmtId="49" fontId="40" fillId="22" borderId="4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6" xfId="149" applyNumberFormat="1" applyFont="1" applyFill="1" applyBorder="1" applyAlignment="1" applyProtection="1">
      <alignment vertical="center" wrapText="1"/>
      <protection locked="0"/>
    </xf>
    <xf numFmtId="0" fontId="43" fillId="0" borderId="39" xfId="149" applyFont="1" applyBorder="1" applyAlignment="1" applyProtection="1">
      <alignment vertical="center" wrapText="1"/>
      <protection/>
    </xf>
    <xf numFmtId="0" fontId="40" fillId="0" borderId="59" xfId="149" applyFont="1" applyBorder="1" applyAlignment="1" applyProtection="1">
      <alignment horizontal="center" vertical="center" wrapText="1"/>
      <protection/>
    </xf>
    <xf numFmtId="49" fontId="43" fillId="0" borderId="35" xfId="149" applyNumberFormat="1" applyFont="1" applyBorder="1" applyAlignment="1" applyProtection="1">
      <alignment horizontal="center" vertical="center" wrapText="1"/>
      <protection/>
    </xf>
    <xf numFmtId="0" fontId="43" fillId="0" borderId="13" xfId="149" applyFont="1" applyBorder="1" applyAlignment="1" applyProtection="1">
      <alignment vertical="center" wrapText="1"/>
      <protection/>
    </xf>
    <xf numFmtId="0" fontId="40" fillId="0" borderId="22" xfId="149" applyFont="1" applyBorder="1" applyAlignment="1" applyProtection="1">
      <alignment horizontal="center" vertical="center" wrapText="1"/>
      <protection/>
    </xf>
    <xf numFmtId="0" fontId="51" fillId="25" borderId="60" xfId="149" applyFont="1" applyFill="1" applyBorder="1" applyAlignment="1" applyProtection="1">
      <alignment horizontal="center" vertical="center" wrapText="1"/>
      <protection/>
    </xf>
    <xf numFmtId="49" fontId="40" fillId="22" borderId="4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50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49" applyNumberFormat="1" applyFont="1" applyFill="1" applyBorder="1" applyAlignment="1" applyProtection="1">
      <alignment vertical="center" wrapText="1"/>
      <protection/>
    </xf>
    <xf numFmtId="14" fontId="40" fillId="0" borderId="13" xfId="149" applyNumberFormat="1" applyFont="1" applyFill="1" applyBorder="1" applyAlignment="1" applyProtection="1">
      <alignment vertical="center" wrapText="1"/>
      <protection/>
    </xf>
    <xf numFmtId="49" fontId="40" fillId="0" borderId="1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45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49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0" fillId="26" borderId="6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154" applyFont="1" applyFill="1" applyBorder="1" applyAlignment="1" applyProtection="1">
      <alignment horizontal="center" vertical="center" wrapText="1"/>
      <protection locked="0"/>
    </xf>
    <xf numFmtId="0" fontId="40" fillId="26" borderId="6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49" fontId="40" fillId="25" borderId="35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62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18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 vertical="center" wrapText="1"/>
      <protection/>
    </xf>
    <xf numFmtId="0" fontId="40" fillId="25" borderId="71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0" fontId="40" fillId="25" borderId="72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6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7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14" sqref="F14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"Вологдаоблкоммунэнерго"_INN:3525014344_KPP:350345001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81"/>
      <c r="F3" s="281"/>
      <c r="G3" s="156"/>
    </row>
    <row r="4" spans="2:7" ht="30" customHeight="1">
      <c r="B4" s="11"/>
      <c r="C4" s="270" t="s">
        <v>1265</v>
      </c>
      <c r="D4" s="270"/>
      <c r="E4" s="270"/>
      <c r="F4" s="270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82" t="s">
        <v>993</v>
      </c>
      <c r="D6" s="283"/>
      <c r="E6" s="14"/>
      <c r="F6" s="12"/>
      <c r="G6" s="157"/>
    </row>
    <row r="7" spans="2:7" ht="24.75" customHeight="1" thickBot="1">
      <c r="B7" s="11"/>
      <c r="C7" s="284" t="s">
        <v>402</v>
      </c>
      <c r="D7" s="285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344</v>
      </c>
      <c r="E9" s="154" t="s">
        <v>53</v>
      </c>
      <c r="F9" s="182" t="s">
        <v>1302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1301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66" t="s">
        <v>1282</v>
      </c>
      <c r="E13" s="267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66" t="s">
        <v>1283</v>
      </c>
      <c r="E15" s="267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1296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1297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68" t="s">
        <v>358</v>
      </c>
      <c r="E20" s="269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1185</v>
      </c>
      <c r="F22" s="12"/>
      <c r="G22" s="157"/>
      <c r="M22" s="40"/>
      <c r="N22" s="40"/>
      <c r="O22" s="41"/>
    </row>
    <row r="23" spans="2:7" ht="24.75" customHeight="1">
      <c r="B23" s="15"/>
      <c r="C23" s="277" t="s">
        <v>1279</v>
      </c>
      <c r="D23" s="37" t="s">
        <v>368</v>
      </c>
      <c r="E23" s="43" t="s">
        <v>1188</v>
      </c>
      <c r="F23" s="12"/>
      <c r="G23" s="157"/>
    </row>
    <row r="24" spans="2:7" ht="24.75" customHeight="1" thickBot="1">
      <c r="B24" s="15"/>
      <c r="C24" s="280"/>
      <c r="D24" s="50" t="s">
        <v>393</v>
      </c>
      <c r="E24" s="53" t="s">
        <v>1189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75" t="s">
        <v>1162</v>
      </c>
      <c r="D26" s="276"/>
      <c r="E26" s="54" t="s">
        <v>1284</v>
      </c>
      <c r="F26" s="12"/>
      <c r="G26" s="157"/>
    </row>
    <row r="27" spans="2:7" ht="27" customHeight="1">
      <c r="B27" s="11"/>
      <c r="C27" s="278" t="s">
        <v>392</v>
      </c>
      <c r="D27" s="279"/>
      <c r="E27" s="55" t="s">
        <v>1284</v>
      </c>
      <c r="F27" s="12"/>
      <c r="G27" s="157"/>
    </row>
    <row r="28" spans="2:7" ht="21" customHeight="1">
      <c r="B28" s="11"/>
      <c r="C28" s="277" t="s">
        <v>1163</v>
      </c>
      <c r="D28" s="36" t="s">
        <v>1164</v>
      </c>
      <c r="E28" s="55" t="s">
        <v>1285</v>
      </c>
      <c r="F28" s="12"/>
      <c r="G28" s="157"/>
    </row>
    <row r="29" spans="2:7" ht="21" customHeight="1">
      <c r="B29" s="11"/>
      <c r="C29" s="277"/>
      <c r="D29" s="36" t="s">
        <v>1165</v>
      </c>
      <c r="E29" s="55" t="s">
        <v>1286</v>
      </c>
      <c r="F29" s="12"/>
      <c r="G29" s="157"/>
    </row>
    <row r="30" spans="2:7" ht="21" customHeight="1">
      <c r="B30" s="11"/>
      <c r="C30" s="277" t="s">
        <v>1166</v>
      </c>
      <c r="D30" s="36" t="s">
        <v>1164</v>
      </c>
      <c r="E30" s="55" t="s">
        <v>1287</v>
      </c>
      <c r="F30" s="12"/>
      <c r="G30" s="157"/>
    </row>
    <row r="31" spans="2:7" ht="21" customHeight="1">
      <c r="B31" s="11"/>
      <c r="C31" s="277"/>
      <c r="D31" s="36" t="s">
        <v>1165</v>
      </c>
      <c r="E31" s="55" t="s">
        <v>1288</v>
      </c>
      <c r="F31" s="12"/>
      <c r="G31" s="157"/>
    </row>
    <row r="32" spans="2:7" ht="21" customHeight="1">
      <c r="B32" s="24"/>
      <c r="C32" s="273" t="s">
        <v>1167</v>
      </c>
      <c r="D32" s="25" t="s">
        <v>1164</v>
      </c>
      <c r="E32" s="56" t="s">
        <v>1289</v>
      </c>
      <c r="F32" s="159"/>
      <c r="G32" s="157"/>
    </row>
    <row r="33" spans="2:7" ht="21" customHeight="1">
      <c r="B33" s="24"/>
      <c r="C33" s="273"/>
      <c r="D33" s="25" t="s">
        <v>1168</v>
      </c>
      <c r="E33" s="56" t="s">
        <v>1290</v>
      </c>
      <c r="F33" s="159"/>
      <c r="G33" s="157"/>
    </row>
    <row r="34" spans="2:7" ht="21" customHeight="1">
      <c r="B34" s="24"/>
      <c r="C34" s="273"/>
      <c r="D34" s="25" t="s">
        <v>1165</v>
      </c>
      <c r="E34" s="56" t="s">
        <v>1291</v>
      </c>
      <c r="F34" s="159"/>
      <c r="G34" s="157"/>
    </row>
    <row r="35" spans="2:7" ht="21" customHeight="1" thickBot="1">
      <c r="B35" s="24"/>
      <c r="C35" s="274"/>
      <c r="D35" s="42" t="s">
        <v>1169</v>
      </c>
      <c r="E35" s="57" t="s">
        <v>1292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MO_LIST_4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8"/>
      <c r="F3" s="335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19"/>
      <c r="F4" s="336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19"/>
      <c r="F5" s="336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34"/>
      <c r="F6" s="337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F33" sqref="F3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71" t="s">
        <v>771</v>
      </c>
      <c r="F10" s="272"/>
      <c r="G10" s="272"/>
      <c r="H10" s="272"/>
      <c r="I10" s="272"/>
      <c r="J10" s="272"/>
      <c r="K10" s="272"/>
      <c r="L10" s="272"/>
      <c r="M10" s="272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45">
      <c r="D21" s="172"/>
      <c r="E21" s="215"/>
      <c r="F21" s="218" t="s">
        <v>625</v>
      </c>
      <c r="G21" s="219" t="s">
        <v>287</v>
      </c>
      <c r="H21" s="163">
        <v>2423</v>
      </c>
      <c r="I21" s="164">
        <v>40544</v>
      </c>
      <c r="J21" s="164"/>
      <c r="K21" s="165" t="s">
        <v>1293</v>
      </c>
      <c r="L21" s="252" t="s">
        <v>1294</v>
      </c>
      <c r="M21" s="252" t="s">
        <v>1295</v>
      </c>
      <c r="N21" s="162"/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45">
      <c r="D26" s="172"/>
      <c r="E26" s="215"/>
      <c r="F26" s="218" t="s">
        <v>625</v>
      </c>
      <c r="G26" s="219" t="s">
        <v>287</v>
      </c>
      <c r="H26" s="163">
        <v>2423</v>
      </c>
      <c r="I26" s="164">
        <v>40544</v>
      </c>
      <c r="J26" s="164"/>
      <c r="K26" s="165" t="s">
        <v>1293</v>
      </c>
      <c r="L26" s="252" t="s">
        <v>1294</v>
      </c>
      <c r="M26" s="252" t="s">
        <v>1295</v>
      </c>
      <c r="N26" s="162"/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71" t="s">
        <v>785</v>
      </c>
      <c r="F10" s="272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PageLayoutView="0" workbookViewId="0" topLeftCell="D8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71" t="s">
        <v>770</v>
      </c>
      <c r="F10" s="272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14">
      <selection activeCell="J20" sqref="J2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71" t="s">
        <v>786</v>
      </c>
      <c r="F10" s="272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/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/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/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18.57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/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="85" zoomScaleNormal="85" zoomScalePageLayoutView="0" workbookViewId="0" topLeftCell="D39">
      <selection activeCell="I48" sqref="I48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4.6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71" t="s">
        <v>787</v>
      </c>
      <c r="F10" s="272"/>
      <c r="G10" s="272"/>
      <c r="H10" s="272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43" t="s">
        <v>373</v>
      </c>
      <c r="G12" s="344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2">
        <f>E13+1</f>
        <v>2</v>
      </c>
      <c r="G13" s="342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38" t="s">
        <v>777</v>
      </c>
      <c r="G14" s="339"/>
      <c r="H14" s="232" t="s">
        <v>812</v>
      </c>
      <c r="I14" s="233" t="s">
        <v>358</v>
      </c>
      <c r="J14" s="231"/>
    </row>
    <row r="15" spans="3:10" ht="29.25" customHeight="1">
      <c r="C15" s="84"/>
      <c r="D15" s="85"/>
      <c r="E15" s="101">
        <v>2</v>
      </c>
      <c r="F15" s="340" t="s">
        <v>815</v>
      </c>
      <c r="G15" s="341"/>
      <c r="H15" s="102" t="s">
        <v>810</v>
      </c>
      <c r="I15" s="108">
        <v>81430</v>
      </c>
      <c r="J15" s="88"/>
    </row>
    <row r="16" spans="3:10" ht="29.25" customHeight="1">
      <c r="C16" s="84"/>
      <c r="D16" s="85"/>
      <c r="E16" s="101">
        <v>3</v>
      </c>
      <c r="F16" s="340" t="s">
        <v>814</v>
      </c>
      <c r="G16" s="341"/>
      <c r="H16" s="102" t="s">
        <v>810</v>
      </c>
      <c r="I16" s="108">
        <v>79374</v>
      </c>
      <c r="J16" s="88"/>
    </row>
    <row r="17" spans="3:10" ht="15" customHeight="1">
      <c r="C17" s="84"/>
      <c r="D17" s="85"/>
      <c r="E17" s="101" t="s">
        <v>365</v>
      </c>
      <c r="F17" s="330" t="s">
        <v>800</v>
      </c>
      <c r="G17" s="331"/>
      <c r="H17" s="102" t="s">
        <v>810</v>
      </c>
      <c r="I17" s="108">
        <v>0</v>
      </c>
      <c r="J17" s="88"/>
    </row>
    <row r="18" spans="3:10" ht="15" customHeight="1">
      <c r="C18" s="84"/>
      <c r="D18" s="85"/>
      <c r="E18" s="101" t="s">
        <v>366</v>
      </c>
      <c r="F18" s="330" t="s">
        <v>813</v>
      </c>
      <c r="G18" s="331"/>
      <c r="H18" s="102" t="s">
        <v>810</v>
      </c>
      <c r="I18" s="108">
        <v>32233</v>
      </c>
      <c r="J18" s="88"/>
    </row>
    <row r="19" spans="3:10" ht="11.25">
      <c r="C19" s="84"/>
      <c r="D19" s="85"/>
      <c r="E19" s="318" t="s">
        <v>808</v>
      </c>
      <c r="F19" s="335" t="s">
        <v>1298</v>
      </c>
      <c r="G19" s="89" t="s">
        <v>811</v>
      </c>
      <c r="H19" s="102" t="s">
        <v>810</v>
      </c>
      <c r="I19" s="109">
        <f>I18</f>
        <v>32233</v>
      </c>
      <c r="J19" s="88"/>
    </row>
    <row r="20" spans="3:10" ht="11.25" customHeight="1">
      <c r="C20" s="84"/>
      <c r="D20" s="85"/>
      <c r="E20" s="319"/>
      <c r="F20" s="336"/>
      <c r="G20" s="99" t="s">
        <v>809</v>
      </c>
      <c r="H20" s="117" t="s">
        <v>1299</v>
      </c>
      <c r="I20" s="109">
        <v>13729</v>
      </c>
      <c r="J20" s="88"/>
    </row>
    <row r="21" spans="3:10" ht="11.25" customHeight="1">
      <c r="C21" s="84"/>
      <c r="D21" s="85"/>
      <c r="E21" s="319"/>
      <c r="F21" s="336"/>
      <c r="G21" s="89" t="s">
        <v>778</v>
      </c>
      <c r="H21" s="102" t="s">
        <v>810</v>
      </c>
      <c r="I21" s="103">
        <f>IF(I20="",0,IF(I20=0,0,I19/I20))</f>
        <v>2.347803918712215</v>
      </c>
      <c r="J21" s="88"/>
    </row>
    <row r="22" spans="3:10" ht="11.25">
      <c r="C22" s="84"/>
      <c r="D22" s="85"/>
      <c r="E22" s="334"/>
      <c r="F22" s="337"/>
      <c r="G22" s="99" t="s">
        <v>779</v>
      </c>
      <c r="H22" s="105" t="s">
        <v>812</v>
      </c>
      <c r="I22" s="181" t="s">
        <v>1300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30" t="s">
        <v>801</v>
      </c>
      <c r="G24" s="331"/>
      <c r="H24" s="102" t="s">
        <v>810</v>
      </c>
      <c r="I24" s="111">
        <v>6018</v>
      </c>
      <c r="J24" s="88"/>
    </row>
    <row r="25" spans="3:10" ht="15" customHeight="1">
      <c r="C25" s="84"/>
      <c r="D25" s="85"/>
      <c r="E25" s="104" t="s">
        <v>789</v>
      </c>
      <c r="F25" s="345" t="s">
        <v>99</v>
      </c>
      <c r="G25" s="346"/>
      <c r="H25" s="102" t="s">
        <v>816</v>
      </c>
      <c r="I25" s="111">
        <f>I24/I26</f>
        <v>4.884740259740259</v>
      </c>
      <c r="J25" s="88"/>
    </row>
    <row r="26" spans="3:10" ht="15" customHeight="1">
      <c r="C26" s="84"/>
      <c r="D26" s="85"/>
      <c r="E26" s="101" t="s">
        <v>790</v>
      </c>
      <c r="F26" s="345" t="s">
        <v>817</v>
      </c>
      <c r="G26" s="346"/>
      <c r="H26" s="102" t="s">
        <v>336</v>
      </c>
      <c r="I26" s="108">
        <v>1232</v>
      </c>
      <c r="J26" s="88"/>
    </row>
    <row r="27" spans="3:10" ht="23.25" customHeight="1">
      <c r="C27" s="84"/>
      <c r="D27" s="85"/>
      <c r="E27" s="101" t="s">
        <v>791</v>
      </c>
      <c r="F27" s="330" t="s">
        <v>802</v>
      </c>
      <c r="G27" s="331"/>
      <c r="H27" s="102" t="s">
        <v>810</v>
      </c>
      <c r="I27" s="108">
        <v>898</v>
      </c>
      <c r="J27" s="88"/>
    </row>
    <row r="28" spans="3:10" ht="23.25" customHeight="1">
      <c r="C28" s="84"/>
      <c r="D28" s="85"/>
      <c r="E28" s="101" t="s">
        <v>792</v>
      </c>
      <c r="F28" s="330" t="s">
        <v>803</v>
      </c>
      <c r="G28" s="331"/>
      <c r="H28" s="102" t="s">
        <v>810</v>
      </c>
      <c r="I28" s="108">
        <v>8</v>
      </c>
      <c r="J28" s="88"/>
    </row>
    <row r="29" spans="3:10" ht="23.25" customHeight="1">
      <c r="C29" s="84"/>
      <c r="D29" s="85"/>
      <c r="E29" s="101" t="s">
        <v>711</v>
      </c>
      <c r="F29" s="340" t="s">
        <v>713</v>
      </c>
      <c r="G29" s="341"/>
      <c r="H29" s="102" t="s">
        <v>810</v>
      </c>
      <c r="I29" s="108">
        <v>22350</v>
      </c>
      <c r="J29" s="88"/>
    </row>
    <row r="30" spans="3:10" ht="23.25" customHeight="1">
      <c r="C30" s="84"/>
      <c r="D30" s="85"/>
      <c r="E30" s="101" t="s">
        <v>712</v>
      </c>
      <c r="F30" s="340" t="s">
        <v>714</v>
      </c>
      <c r="G30" s="341"/>
      <c r="H30" s="102" t="s">
        <v>810</v>
      </c>
      <c r="I30" s="108">
        <v>7644</v>
      </c>
      <c r="J30" s="88"/>
    </row>
    <row r="31" spans="3:10" ht="23.25" customHeight="1">
      <c r="C31" s="84"/>
      <c r="D31" s="85"/>
      <c r="E31" s="101" t="s">
        <v>793</v>
      </c>
      <c r="F31" s="330" t="s">
        <v>807</v>
      </c>
      <c r="G31" s="331"/>
      <c r="H31" s="102" t="s">
        <v>810</v>
      </c>
      <c r="I31" s="108">
        <v>0</v>
      </c>
      <c r="J31" s="88"/>
    </row>
    <row r="32" spans="3:10" ht="15" customHeight="1">
      <c r="C32" s="84"/>
      <c r="D32" s="85"/>
      <c r="E32" s="101" t="s">
        <v>794</v>
      </c>
      <c r="F32" s="330" t="s">
        <v>781</v>
      </c>
      <c r="G32" s="331"/>
      <c r="H32" s="102" t="s">
        <v>810</v>
      </c>
      <c r="I32" s="108">
        <v>560</v>
      </c>
      <c r="J32" s="88"/>
    </row>
    <row r="33" spans="3:10" ht="23.25" customHeight="1">
      <c r="C33" s="84"/>
      <c r="D33" s="85"/>
      <c r="E33" s="101" t="s">
        <v>795</v>
      </c>
      <c r="F33" s="330" t="s">
        <v>804</v>
      </c>
      <c r="G33" s="331"/>
      <c r="H33" s="102" t="s">
        <v>810</v>
      </c>
      <c r="I33" s="108">
        <v>0</v>
      </c>
      <c r="J33" s="88"/>
    </row>
    <row r="34" spans="3:10" ht="15" customHeight="1">
      <c r="C34" s="84"/>
      <c r="D34" s="85"/>
      <c r="E34" s="101" t="s">
        <v>67</v>
      </c>
      <c r="F34" s="345" t="s">
        <v>782</v>
      </c>
      <c r="G34" s="346"/>
      <c r="H34" s="102" t="s">
        <v>810</v>
      </c>
      <c r="I34" s="108">
        <v>0</v>
      </c>
      <c r="J34" s="88"/>
    </row>
    <row r="35" spans="3:10" ht="15" customHeight="1">
      <c r="C35" s="84"/>
      <c r="D35" s="85"/>
      <c r="E35" s="101" t="s">
        <v>68</v>
      </c>
      <c r="F35" s="345" t="s">
        <v>783</v>
      </c>
      <c r="G35" s="346"/>
      <c r="H35" s="102" t="s">
        <v>810</v>
      </c>
      <c r="I35" s="108">
        <v>0</v>
      </c>
      <c r="J35" s="88"/>
    </row>
    <row r="36" spans="3:10" ht="23.25" customHeight="1">
      <c r="C36" s="84"/>
      <c r="D36" s="85"/>
      <c r="E36" s="101" t="s">
        <v>796</v>
      </c>
      <c r="F36" s="330" t="s">
        <v>805</v>
      </c>
      <c r="G36" s="331"/>
      <c r="H36" s="102" t="s">
        <v>810</v>
      </c>
      <c r="I36" s="108">
        <v>2701</v>
      </c>
      <c r="J36" s="88"/>
    </row>
    <row r="37" spans="3:10" ht="23.25" customHeight="1">
      <c r="C37" s="84"/>
      <c r="D37" s="85"/>
      <c r="E37" s="101" t="s">
        <v>1271</v>
      </c>
      <c r="F37" s="345" t="s">
        <v>782</v>
      </c>
      <c r="G37" s="346"/>
      <c r="H37" s="102" t="s">
        <v>810</v>
      </c>
      <c r="I37" s="108">
        <v>0</v>
      </c>
      <c r="J37" s="88"/>
    </row>
    <row r="38" spans="3:10" ht="23.25" customHeight="1" thickBot="1">
      <c r="C38" s="84"/>
      <c r="D38" s="85"/>
      <c r="E38" s="101" t="s">
        <v>1272</v>
      </c>
      <c r="F38" s="345" t="s">
        <v>783</v>
      </c>
      <c r="G38" s="346"/>
      <c r="H38" s="102" t="s">
        <v>810</v>
      </c>
      <c r="I38" s="108">
        <v>0</v>
      </c>
      <c r="J38" s="88"/>
    </row>
    <row r="39" spans="3:18" ht="23.25" customHeight="1">
      <c r="C39" s="84"/>
      <c r="D39" s="85"/>
      <c r="E39" s="101" t="s">
        <v>797</v>
      </c>
      <c r="F39" s="330" t="s">
        <v>806</v>
      </c>
      <c r="G39" s="331"/>
      <c r="H39" s="102" t="s">
        <v>810</v>
      </c>
      <c r="I39" s="108">
        <v>4567</v>
      </c>
      <c r="J39" s="88"/>
      <c r="L39" s="321" t="s">
        <v>1268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1273</v>
      </c>
      <c r="F40" s="330" t="s">
        <v>1274</v>
      </c>
      <c r="G40" s="331"/>
      <c r="H40" s="102" t="s">
        <v>810</v>
      </c>
      <c r="I40" s="108">
        <v>2396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375</v>
      </c>
      <c r="F41" s="332" t="s">
        <v>100</v>
      </c>
      <c r="G41" s="333"/>
      <c r="H41" s="102" t="s">
        <v>810</v>
      </c>
      <c r="I41" s="108">
        <v>2056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376</v>
      </c>
      <c r="F42" s="332" t="s">
        <v>101</v>
      </c>
      <c r="G42" s="333"/>
      <c r="H42" s="102" t="s">
        <v>810</v>
      </c>
      <c r="I42" s="108">
        <v>670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377</v>
      </c>
      <c r="F43" s="332" t="s">
        <v>818</v>
      </c>
      <c r="G43" s="333"/>
      <c r="H43" s="102" t="s">
        <v>810</v>
      </c>
      <c r="I43" s="108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378</v>
      </c>
      <c r="F44" s="332" t="s">
        <v>820</v>
      </c>
      <c r="G44" s="333"/>
      <c r="H44" s="102" t="s">
        <v>819</v>
      </c>
      <c r="I44" s="108">
        <v>32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379</v>
      </c>
      <c r="F45" s="332" t="s">
        <v>821</v>
      </c>
      <c r="G45" s="333"/>
      <c r="H45" s="102" t="s">
        <v>819</v>
      </c>
      <c r="I45" s="108">
        <v>13.43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380</v>
      </c>
      <c r="F46" s="332" t="s">
        <v>823</v>
      </c>
      <c r="G46" s="333"/>
      <c r="H46" s="102" t="s">
        <v>822</v>
      </c>
      <c r="I46" s="108">
        <v>5.65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381</v>
      </c>
      <c r="F47" s="332" t="s">
        <v>824</v>
      </c>
      <c r="G47" s="333"/>
      <c r="H47" s="102" t="s">
        <v>822</v>
      </c>
      <c r="I47" s="108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382</v>
      </c>
      <c r="F48" s="332" t="s">
        <v>784</v>
      </c>
      <c r="G48" s="333"/>
      <c r="H48" s="102" t="s">
        <v>822</v>
      </c>
      <c r="I48" s="103">
        <f>I49+I50</f>
        <v>4.220000000000001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383</v>
      </c>
      <c r="F49" s="330" t="s">
        <v>672</v>
      </c>
      <c r="G49" s="331"/>
      <c r="H49" s="102" t="s">
        <v>822</v>
      </c>
      <c r="I49" s="108">
        <v>2.14</v>
      </c>
      <c r="J49" s="88"/>
    </row>
    <row r="50" spans="3:10" ht="23.25" customHeight="1">
      <c r="C50" s="84"/>
      <c r="D50" s="85"/>
      <c r="E50" s="101" t="s">
        <v>367</v>
      </c>
      <c r="F50" s="330" t="s">
        <v>674</v>
      </c>
      <c r="G50" s="331"/>
      <c r="H50" s="102" t="s">
        <v>822</v>
      </c>
      <c r="I50" s="108">
        <v>2.08</v>
      </c>
      <c r="J50" s="88"/>
    </row>
    <row r="51" spans="3:10" ht="23.25" customHeight="1">
      <c r="C51" s="84"/>
      <c r="D51" s="85"/>
      <c r="E51" s="101" t="s">
        <v>384</v>
      </c>
      <c r="F51" s="332" t="s">
        <v>826</v>
      </c>
      <c r="G51" s="333"/>
      <c r="H51" s="102" t="s">
        <v>372</v>
      </c>
      <c r="I51" s="108">
        <v>23.33</v>
      </c>
      <c r="J51" s="88"/>
    </row>
    <row r="52" spans="3:10" ht="23.25" customHeight="1">
      <c r="C52" s="84"/>
      <c r="D52" s="85"/>
      <c r="E52" s="101" t="s">
        <v>385</v>
      </c>
      <c r="F52" s="340" t="s">
        <v>766</v>
      </c>
      <c r="G52" s="341"/>
      <c r="H52" s="102" t="s">
        <v>78</v>
      </c>
      <c r="I52" s="108"/>
      <c r="J52" s="88"/>
    </row>
    <row r="53" spans="3:10" ht="23.25" customHeight="1">
      <c r="C53" s="84"/>
      <c r="D53" s="85"/>
      <c r="E53" s="101" t="s">
        <v>386</v>
      </c>
      <c r="F53" s="332" t="s">
        <v>832</v>
      </c>
      <c r="G53" s="333"/>
      <c r="H53" s="102" t="s">
        <v>825</v>
      </c>
      <c r="I53" s="108">
        <v>0</v>
      </c>
      <c r="J53" s="88"/>
    </row>
    <row r="54" spans="3:10" ht="23.25" customHeight="1">
      <c r="C54" s="84"/>
      <c r="D54" s="85"/>
      <c r="E54" s="101" t="s">
        <v>387</v>
      </c>
      <c r="F54" s="332" t="s">
        <v>833</v>
      </c>
      <c r="G54" s="333"/>
      <c r="H54" s="102" t="s">
        <v>825</v>
      </c>
      <c r="I54" s="108">
        <v>35.04</v>
      </c>
      <c r="J54" s="88"/>
    </row>
    <row r="55" spans="3:10" ht="23.25" customHeight="1">
      <c r="C55" s="84"/>
      <c r="D55" s="85"/>
      <c r="E55" s="101" t="s">
        <v>388</v>
      </c>
      <c r="F55" s="332" t="s">
        <v>835</v>
      </c>
      <c r="G55" s="333"/>
      <c r="H55" s="102" t="s">
        <v>765</v>
      </c>
      <c r="I55" s="112">
        <v>0</v>
      </c>
      <c r="J55" s="88"/>
    </row>
    <row r="56" spans="3:10" ht="23.25" customHeight="1">
      <c r="C56" s="84"/>
      <c r="D56" s="85"/>
      <c r="E56" s="101" t="s">
        <v>389</v>
      </c>
      <c r="F56" s="332" t="s">
        <v>836</v>
      </c>
      <c r="G56" s="333"/>
      <c r="H56" s="102" t="s">
        <v>765</v>
      </c>
      <c r="I56" s="112">
        <v>14</v>
      </c>
      <c r="J56" s="88"/>
    </row>
    <row r="57" spans="3:10" ht="23.25" customHeight="1">
      <c r="C57" s="84"/>
      <c r="D57" s="85"/>
      <c r="E57" s="101" t="s">
        <v>390</v>
      </c>
      <c r="F57" s="332" t="s">
        <v>837</v>
      </c>
      <c r="G57" s="333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32" t="s">
        <v>667</v>
      </c>
      <c r="G58" s="333"/>
      <c r="H58" s="102" t="s">
        <v>834</v>
      </c>
      <c r="I58" s="112">
        <v>100</v>
      </c>
      <c r="J58" s="88"/>
    </row>
    <row r="59" spans="3:10" ht="23.25" customHeight="1">
      <c r="C59" s="84"/>
      <c r="D59" s="85"/>
      <c r="E59" s="101" t="s">
        <v>798</v>
      </c>
      <c r="F59" s="332" t="s">
        <v>669</v>
      </c>
      <c r="G59" s="333"/>
      <c r="H59" s="102" t="s">
        <v>668</v>
      </c>
      <c r="I59" s="108">
        <v>219.51</v>
      </c>
      <c r="J59" s="88"/>
    </row>
    <row r="60" spans="3:10" ht="23.25" customHeight="1">
      <c r="C60" s="84"/>
      <c r="D60" s="85"/>
      <c r="E60" s="101" t="s">
        <v>799</v>
      </c>
      <c r="F60" s="332" t="s">
        <v>671</v>
      </c>
      <c r="G60" s="333"/>
      <c r="H60" s="102" t="s">
        <v>79</v>
      </c>
      <c r="I60" s="108">
        <v>46.99</v>
      </c>
      <c r="J60" s="88"/>
    </row>
    <row r="61" spans="3:10" ht="23.25" customHeight="1">
      <c r="C61" s="84"/>
      <c r="D61" s="85"/>
      <c r="E61" s="131" t="s">
        <v>706</v>
      </c>
      <c r="F61" s="347" t="s">
        <v>670</v>
      </c>
      <c r="G61" s="348"/>
      <c r="H61" s="105" t="s">
        <v>715</v>
      </c>
      <c r="I61" s="109">
        <v>0.524</v>
      </c>
      <c r="J61" s="88"/>
    </row>
    <row r="62" spans="3:10" ht="23.25" customHeight="1">
      <c r="C62" s="84"/>
      <c r="D62" s="85"/>
      <c r="E62" s="318" t="s">
        <v>708</v>
      </c>
      <c r="F62" s="309" t="s">
        <v>66</v>
      </c>
      <c r="G62" s="310"/>
      <c r="H62" s="315"/>
      <c r="I62" s="109"/>
      <c r="J62" s="88"/>
    </row>
    <row r="63" spans="3:10" ht="23.25" customHeight="1">
      <c r="C63" s="84"/>
      <c r="D63" s="85"/>
      <c r="E63" s="319"/>
      <c r="F63" s="311"/>
      <c r="G63" s="312"/>
      <c r="H63" s="316"/>
      <c r="I63" s="109"/>
      <c r="J63" s="88"/>
    </row>
    <row r="64" spans="3:10" ht="51" customHeight="1" thickBot="1">
      <c r="C64" s="84"/>
      <c r="D64" s="85"/>
      <c r="E64" s="320"/>
      <c r="F64" s="313"/>
      <c r="G64" s="314"/>
      <c r="H64" s="317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8:G58"/>
    <mergeCell ref="F59:G59"/>
    <mergeCell ref="F50:G50"/>
    <mergeCell ref="F51:G51"/>
    <mergeCell ref="F53:G53"/>
    <mergeCell ref="F54:G54"/>
    <mergeCell ref="F46:G46"/>
    <mergeCell ref="F47:G47"/>
    <mergeCell ref="F48:G48"/>
    <mergeCell ref="F49:G49"/>
    <mergeCell ref="F34:G34"/>
    <mergeCell ref="F35:G35"/>
    <mergeCell ref="F36:G36"/>
    <mergeCell ref="F39:G39"/>
    <mergeCell ref="F37:G37"/>
    <mergeCell ref="F38:G38"/>
    <mergeCell ref="F28:G28"/>
    <mergeCell ref="F31:G31"/>
    <mergeCell ref="F32:G32"/>
    <mergeCell ref="F33:G33"/>
    <mergeCell ref="F29:G29"/>
    <mergeCell ref="F30:G30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4"/>
    <mergeCell ref="H62:H64"/>
    <mergeCell ref="E62:E64"/>
    <mergeCell ref="L39:R48"/>
    <mergeCell ref="F40:G40"/>
    <mergeCell ref="F41:G41"/>
    <mergeCell ref="F42:G42"/>
    <mergeCell ref="F43:G43"/>
    <mergeCell ref="F44:G44"/>
    <mergeCell ref="F45:G45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1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Name</cp:lastModifiedBy>
  <cp:lastPrinted>2011-05-20T05:45:51Z</cp:lastPrinted>
  <dcterms:created xsi:type="dcterms:W3CDTF">2007-06-09T08:43:05Z</dcterms:created>
  <dcterms:modified xsi:type="dcterms:W3CDTF">2012-11-28T10:51:18Z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