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/>
</workbook>
</file>

<file path=xl/sharedStrings.xml><?xml version="1.0" encoding="utf-8"?>
<sst xmlns="http://schemas.openxmlformats.org/spreadsheetml/2006/main" count="2614" uniqueCount="1303">
  <si>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</si>
  <si>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</si>
  <si>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</si>
  <si>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</si>
  <si>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</si>
  <si>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</si>
  <si>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</si>
  <si>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</si>
  <si>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</si>
  <si>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</si>
  <si>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</si>
  <si>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</si>
  <si>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</si>
  <si>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</si>
  <si>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</si>
  <si>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</si>
  <si>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</si>
  <si>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</si>
  <si>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</si>
  <si>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</si>
  <si>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</si>
  <si>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</si>
  <si>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</si>
  <si>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</si>
  <si>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</si>
  <si>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</si>
  <si>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</si>
  <si>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</si>
  <si>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</si>
  <si>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</si>
  <si>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</si>
  <si>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</si>
  <si>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</si>
  <si>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</si>
  <si>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</si>
  <si>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</si>
  <si>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</si>
  <si>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</si>
  <si>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</si>
  <si>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</si>
  <si>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</si>
  <si>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</si>
  <si>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</si>
  <si>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</si>
  <si>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</si>
  <si>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</si>
  <si>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</si>
  <si>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</si>
  <si>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</si>
  <si>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</si>
  <si>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</si>
  <si>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</si>
  <si>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</si>
  <si>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</si>
  <si>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</si>
  <si>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</si>
  <si>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</si>
  <si>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</si>
  <si>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</si>
  <si>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</si>
  <si>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</si>
  <si>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</si>
  <si>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</si>
  <si>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</si>
  <si>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</si>
  <si>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</si>
  <si>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</si>
  <si>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</si>
  <si>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</si>
  <si>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</si>
  <si>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</si>
  <si>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</si>
  <si>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</si>
  <si>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</si>
  <si>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</si>
  <si>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</si>
  <si>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</si>
  <si>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</si>
  <si>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</si>
  <si>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</si>
  <si>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</si>
  <si>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</si>
  <si>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</si>
  <si>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</si>
  <si>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</si>
  <si>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</si>
  <si>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</si>
  <si>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</si>
  <si>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</si>
  <si>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</si>
  <si>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</si>
  <si>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</si>
  <si>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</si>
  <si>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</si>
  <si>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</si>
  <si>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</si>
  <si>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</si>
  <si>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</si>
  <si>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</si>
  <si>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</si>
  <si>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</si>
  <si>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</si>
  <si>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</si>
  <si>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</si>
  <si>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</si>
  <si>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</si>
  <si>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</si>
  <si>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</si>
  <si>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</si>
  <si>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</si>
  <si>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</si>
  <si>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</si>
  <si>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</si>
  <si>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</si>
  <si>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</si>
  <si>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</si>
  <si>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</si>
  <si>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</si>
  <si>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</si>
  <si>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</si>
  <si>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</si>
  <si>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</si>
  <si>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</si>
  <si>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</si>
  <si>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</si>
  <si>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</si>
  <si>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</si>
  <si>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</si>
  <si>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</si>
  <si>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</si>
  <si>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</si>
  <si>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</si>
  <si>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</si>
  <si>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</si>
  <si>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</si>
  <si>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</si>
  <si>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</si>
  <si>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</si>
  <si>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</si>
  <si>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</si>
  <si>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</si>
  <si>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</si>
  <si>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</si>
  <si>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</si>
  <si>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</si>
  <si>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</si>
  <si>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</si>
  <si>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</si>
  <si>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</si>
  <si>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</si>
  <si>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</si>
  <si>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</si>
  <si>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</si>
  <si>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</si>
  <si>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</si>
  <si>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</si>
  <si>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</si>
  <si>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</si>
  <si>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</si>
  <si>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</si>
  <si>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</si>
  <si>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</si>
  <si>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</si>
  <si>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</si>
  <si>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</si>
  <si>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</si>
  <si>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</si>
  <si>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</si>
  <si>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</si>
  <si>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</si>
  <si>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</si>
  <si>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</si>
  <si>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</si>
  <si>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</si>
  <si>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</si>
  <si>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</si>
  <si>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</si>
  <si>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</si>
  <si>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</si>
  <si>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</si>
  <si>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</si>
  <si>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</si>
  <si>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</si>
  <si>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</si>
  <si>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</si>
  <si>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</si>
  <si>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</si>
  <si>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</si>
  <si>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</si>
  <si>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</si>
  <si>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</si>
  <si>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</si>
  <si>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</si>
  <si>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</si>
  <si>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</si>
  <si>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</si>
  <si>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</si>
  <si>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</si>
  <si>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</si>
  <si>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</si>
  <si>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</si>
  <si>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</si>
  <si>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</si>
  <si>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</si>
  <si>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</si>
  <si>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</si>
  <si>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</si>
  <si>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</si>
  <si>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</si>
  <si>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</si>
  <si>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</si>
  <si>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</si>
  <si>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</si>
  <si>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</si>
  <si>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</si>
  <si>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</si>
  <si>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</si>
  <si>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</si>
  <si>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</si>
  <si>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</si>
  <si>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</si>
  <si>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</si>
  <si>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</si>
  <si>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</si>
  <si>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</si>
  <si>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</si>
  <si>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</si>
  <si>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</si>
  <si>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</si>
  <si>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</si>
  <si>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</si>
  <si>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</si>
  <si>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</si>
  <si>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</si>
  <si>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</si>
  <si>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</si>
  <si>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</si>
  <si>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</si>
  <si>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</si>
  <si>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</si>
  <si>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</si>
  <si>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</si>
  <si>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</si>
  <si>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</si>
  <si>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</si>
  <si>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</si>
  <si>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</si>
  <si>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</si>
  <si>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</si>
  <si>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</si>
  <si>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</si>
  <si>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</si>
  <si>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</si>
  <si>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</si>
  <si>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</si>
  <si>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</si>
  <si>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</si>
  <si>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</si>
  <si>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</si>
  <si>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</si>
  <si>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</si>
  <si>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</si>
  <si>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</si>
  <si>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</si>
  <si>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</si>
  <si>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</si>
  <si>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</si>
  <si>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</si>
  <si>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</si>
  <si>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</si>
  <si>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</si>
  <si>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</si>
  <si>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</si>
  <si>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</si>
  <si>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</si>
  <si>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</si>
  <si>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</si>
  <si>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</si>
  <si>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</si>
  <si>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</si>
  <si>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</si>
  <si>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</si>
  <si>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</si>
  <si>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</si>
  <si>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</si>
  <si>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</si>
  <si>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</si>
  <si>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</si>
  <si>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</si>
  <si>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</si>
  <si>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</si>
  <si>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</si>
  <si>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</si>
  <si>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</si>
  <si>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</si>
  <si>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</si>
  <si>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</si>
  <si>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</si>
  <si>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</si>
  <si>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</si>
  <si>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</si>
  <si>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</si>
  <si>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</si>
  <si>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</si>
  <si>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</si>
  <si>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</si>
  <si>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</si>
  <si>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</si>
  <si>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</si>
  <si>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</si>
  <si>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</si>
  <si>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</si>
  <si>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</si>
  <si>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</si>
  <si>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</si>
  <si>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</si>
  <si>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</si>
  <si>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</si>
  <si>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</si>
  <si>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</si>
  <si>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</si>
  <si>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</si>
  <si>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</si>
  <si>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</si>
  <si>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</si>
  <si>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</si>
  <si>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</si>
  <si>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</si>
  <si>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</si>
  <si>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</si>
  <si>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</si>
  <si>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</si>
  <si>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</si>
  <si>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</si>
  <si>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</si>
  <si>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</si>
  <si>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</si>
  <si>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</si>
  <si>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</si>
  <si>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</si>
  <si>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</si>
  <si>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</si>
  <si>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</si>
  <si>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</si>
  <si>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</si>
  <si>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</si>
  <si>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</si>
  <si>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</si>
  <si>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</si>
  <si>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</si>
  <si>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</si>
  <si>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</si>
  <si>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</si>
  <si>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</si>
  <si>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</si>
  <si>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</si>
  <si>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</si>
  <si>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</si>
  <si>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</si>
  <si>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</si>
  <si>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</si>
  <si>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</si>
  <si>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</si>
  <si>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</si>
  <si>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</si>
  <si>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</si>
  <si>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</si>
  <si>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</si>
  <si>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</si>
  <si>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</si>
  <si>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</si>
  <si>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</si>
  <si>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</si>
  <si>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</si>
  <si>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</si>
  <si>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</si>
  <si>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</si>
  <si>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</si>
  <si>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</si>
  <si>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</si>
  <si>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</si>
  <si>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</si>
  <si>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</si>
  <si>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</si>
  <si>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</si>
  <si>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</si>
  <si>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</si>
  <si>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</si>
  <si>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</si>
  <si>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</si>
  <si>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</si>
  <si>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</si>
  <si>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</si>
  <si>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</si>
  <si>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</si>
  <si>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</si>
  <si>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</si>
  <si>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</si>
  <si>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</si>
  <si>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</si>
  <si>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</si>
  <si>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</si>
  <si>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</si>
  <si>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</si>
  <si>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</si>
  <si>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</si>
  <si>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</si>
  <si>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</si>
  <si>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</si>
  <si>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</si>
  <si>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</si>
  <si>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</si>
  <si>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</si>
  <si>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</si>
  <si>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</si>
  <si>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</si>
  <si>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</si>
  <si>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</si>
  <si>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</si>
  <si>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</si>
  <si>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</si>
  <si>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</si>
  <si>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</si>
  <si>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</si>
  <si>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</si>
  <si>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</si>
  <si>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</si>
  <si>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</si>
  <si>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</si>
  <si>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</si>
  <si>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</si>
  <si>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</si>
  <si>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</si>
  <si>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</si>
  <si>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</si>
  <si>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</si>
  <si>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</si>
  <si>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</si>
  <si>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</si>
  <si>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</si>
  <si>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</si>
  <si>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</si>
  <si>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</si>
  <si>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</si>
  <si>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</si>
  <si>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</si>
  <si>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</si>
  <si>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</si>
  <si>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</si>
  <si>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</si>
  <si>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</si>
  <si>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</si>
  <si>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</si>
  <si>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</si>
  <si>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</si>
  <si>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</si>
  <si>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</si>
  <si>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</si>
  <si>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</si>
  <si>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</si>
  <si>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</si>
  <si>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</si>
  <si>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</si>
  <si>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</si>
  <si>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</si>
  <si>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</si>
  <si>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</si>
  <si>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</si>
  <si>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</si>
  <si>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</si>
  <si>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</si>
  <si>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</si>
  <si>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</si>
  <si>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</si>
  <si>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</si>
  <si>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</si>
  <si>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</si>
  <si>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</si>
  <si>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</si>
  <si>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</si>
  <si>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</si>
  <si>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</si>
  <si>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</si>
  <si>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</si>
  <si>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</si>
  <si>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</si>
  <si>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</si>
  <si>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</si>
  <si>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</si>
  <si>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</si>
  <si>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</si>
  <si>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</si>
  <si>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</si>
  <si>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</si>
  <si>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</si>
  <si>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</si>
  <si>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</si>
  <si>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</si>
  <si>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</si>
  <si>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</si>
  <si>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</si>
  <si>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</si>
  <si>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</si>
  <si>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</si>
  <si>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</si>
  <si>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</si>
  <si>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</si>
  <si>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</si>
  <si>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</si>
  <si>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</si>
  <si>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</si>
  <si>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</si>
  <si>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</si>
  <si>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</si>
  <si>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</si>
  <si>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</si>
  <si>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</si>
  <si>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</si>
  <si>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</si>
  <si>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</si>
  <si>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</si>
  <si>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</si>
  <si>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</si>
  <si>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</si>
  <si>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</si>
  <si>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</si>
  <si>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</si>
  <si>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</si>
  <si>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</si>
  <si>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</si>
  <si>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</si>
  <si>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</si>
  <si>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</si>
  <si>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</si>
  <si>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</si>
  <si>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</si>
  <si>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</si>
  <si>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</si>
  <si>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</si>
  <si>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</si>
  <si>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</si>
  <si>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</si>
  <si>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</si>
  <si>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</si>
  <si>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</si>
  <si>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</si>
  <si>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</si>
  <si>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</si>
  <si>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</si>
  <si>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</si>
  <si>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</si>
  <si>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</si>
  <si>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</si>
  <si>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</si>
  <si>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</si>
  <si>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</si>
  <si>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</si>
  <si>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</si>
  <si>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</si>
  <si>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</si>
  <si>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</si>
  <si>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</si>
  <si>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</si>
  <si>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</si>
  <si>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</si>
  <si>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</si>
  <si>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</si>
  <si>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</si>
  <si>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</si>
  <si>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</si>
  <si>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</si>
  <si>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</si>
  <si>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</si>
  <si>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</si>
  <si>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</si>
  <si>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</si>
  <si>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</si>
  <si>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</si>
  <si>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</si>
  <si>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</si>
  <si>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</si>
  <si>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</si>
  <si>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</si>
  <si>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</si>
  <si>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</si>
  <si>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</si>
  <si>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</si>
  <si>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</si>
  <si>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</si>
  <si>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</si>
  <si>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</si>
  <si>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</si>
  <si>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</si>
  <si>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</si>
  <si>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</si>
  <si>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</si>
  <si>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</si>
  <si>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</si>
  <si>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</si>
  <si>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</si>
  <si>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</si>
  <si>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</si>
  <si>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</si>
  <si>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</si>
  <si>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</si>
  <si>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</si>
  <si>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</si>
  <si>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</si>
  <si>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</si>
  <si>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</si>
  <si>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</si>
  <si>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</si>
  <si>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</si>
  <si>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</si>
  <si>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</si>
  <si>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</si>
  <si>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</si>
  <si>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</si>
  <si>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</si>
  <si>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</si>
  <si>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</si>
  <si>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</si>
  <si>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</si>
  <si>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</si>
  <si>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</si>
  <si>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</si>
  <si>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</si>
  <si>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</si>
  <si>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</si>
  <si>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</si>
  <si>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</si>
  <si>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</si>
  <si>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</si>
  <si>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</si>
  <si>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</si>
  <si>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</si>
  <si>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</si>
  <si>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</si>
  <si>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</si>
  <si>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</si>
  <si>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</si>
  <si>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</si>
  <si>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</si>
  <si>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</si>
  <si>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</si>
  <si>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</si>
  <si>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</si>
  <si>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</si>
  <si>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</si>
  <si>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</si>
  <si>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</si>
  <si>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</si>
  <si>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</si>
  <si>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</si>
  <si>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</si>
  <si>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</si>
  <si>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</si>
  <si>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</si>
  <si>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</si>
  <si>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</si>
  <si>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</si>
  <si>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</si>
  <si>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</si>
  <si>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</si>
  <si>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</si>
  <si>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</si>
  <si>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</si>
  <si>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</si>
  <si>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</si>
  <si>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</si>
  <si>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</si>
  <si>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</si>
  <si>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</si>
  <si>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</si>
  <si>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</si>
  <si>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</si>
  <si>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</si>
  <si>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</si>
  <si>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</si>
  <si>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</si>
  <si>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</si>
  <si>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</si>
  <si>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</si>
  <si>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</si>
  <si>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</si>
  <si>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</si>
  <si>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</si>
  <si>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</si>
  <si>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</si>
  <si>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</si>
  <si>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</si>
  <si>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</si>
  <si>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</si>
  <si>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</si>
  <si>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</si>
  <si>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</si>
  <si>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</si>
  <si>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</si>
  <si>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</si>
  <si>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</si>
  <si>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</si>
  <si>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</si>
  <si>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</si>
  <si>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</si>
  <si>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</si>
  <si>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</si>
  <si>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</si>
  <si>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</si>
  <si>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</si>
  <si>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</si>
  <si>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</si>
  <si>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</si>
  <si>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</si>
  <si>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</si>
  <si>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</si>
  <si>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</si>
  <si>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</si>
  <si>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</si>
  <si>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</si>
  <si>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</si>
  <si>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</si>
  <si>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</si>
  <si>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</si>
  <si>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</si>
  <si>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</si>
  <si>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</si>
  <si>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</si>
  <si>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</si>
  <si>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</si>
  <si>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</si>
  <si>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</si>
  <si>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</si>
  <si>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</si>
  <si>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</si>
  <si>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</si>
  <si>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</si>
  <si>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</si>
  <si>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</si>
  <si>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</si>
  <si>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</si>
  <si>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</si>
  <si>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</si>
  <si>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</si>
  <si>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</si>
  <si>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</si>
  <si>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</si>
  <si>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</si>
  <si>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</si>
  <si>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</si>
  <si>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</si>
  <si>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</si>
  <si>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</si>
  <si>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</si>
  <si>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</si>
  <si>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</si>
  <si>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</si>
  <si>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</si>
  <si>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</si>
  <si>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</si>
  <si>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</si>
  <si>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</si>
  <si>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</si>
  <si>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</si>
  <si>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</si>
  <si>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</si>
  <si>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</si>
  <si>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</si>
  <si>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</si>
  <si>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</si>
  <si>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</si>
  <si>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</si>
  <si>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</si>
  <si>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</si>
  <si>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</si>
  <si>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</si>
  <si>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</si>
  <si>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</si>
  <si>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</si>
  <si>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</si>
  <si>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</si>
  <si>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</si>
  <si>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</si>
  <si>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</si>
  <si>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</si>
  <si>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</si>
  <si>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</si>
  <si>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</si>
  <si>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</si>
  <si>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</si>
  <si>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</si>
  <si>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</si>
  <si>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</si>
  <si>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</si>
  <si>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</si>
  <si>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</si>
  <si>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</si>
  <si>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</si>
  <si>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</si>
  <si>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</si>
  <si>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</si>
  <si>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</si>
  <si>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</si>
  <si>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</si>
  <si>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</si>
  <si>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</si>
  <si>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</si>
  <si>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</si>
  <si>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</si>
  <si>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</si>
  <si>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</si>
  <si>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</si>
  <si>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</si>
  <si>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</si>
  <si>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</si>
  <si>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</si>
  <si>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</si>
  <si>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</si>
  <si>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</si>
  <si>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</si>
  <si>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</si>
  <si>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</si>
  <si>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</si>
  <si>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</si>
  <si>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</si>
  <si>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</si>
  <si>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</si>
  <si>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</si>
  <si>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</si>
  <si>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</si>
  <si>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</si>
  <si>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</si>
  <si>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</si>
  <si>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</si>
  <si>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</si>
  <si>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</si>
  <si>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</si>
  <si>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</si>
  <si>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</si>
  <si>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</si>
  <si>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</si>
  <si>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</si>
  <si>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</si>
  <si>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</si>
  <si>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</si>
  <si>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</si>
  <si>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</si>
  <si>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</si>
  <si>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</si>
  <si>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</si>
  <si>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</si>
  <si>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</si>
  <si>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</si>
  <si>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</si>
  <si>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</si>
  <si>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</si>
  <si>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</si>
  <si>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</si>
  <si>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</si>
  <si>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</si>
  <si>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</si>
  <si>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</si>
  <si>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</si>
  <si>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</si>
  <si>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</si>
  <si>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</si>
  <si>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</si>
  <si>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</si>
  <si>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</si>
  <si>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</si>
  <si>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</si>
  <si>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</si>
  <si>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</si>
  <si>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</si>
  <si>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</si>
  <si>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</si>
  <si>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</si>
  <si>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</si>
  <si>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</si>
  <si>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</si>
  <si>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</si>
  <si>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</si>
  <si>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</si>
  <si>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</si>
  <si>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</si>
  <si>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</si>
  <si>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</si>
  <si>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</si>
  <si>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</si>
  <si>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</si>
  <si>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</si>
  <si>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</si>
  <si>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</si>
  <si>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</si>
  <si>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</si>
  <si>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</si>
  <si>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</si>
  <si>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</si>
  <si>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</si>
  <si>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</si>
  <si>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</si>
  <si>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</si>
  <si>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</si>
  <si>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</si>
  <si>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</si>
  <si>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</si>
  <si>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</si>
  <si>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</si>
  <si>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</si>
  <si>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</si>
  <si>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</si>
  <si>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</si>
  <si>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</si>
  <si>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</si>
  <si>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</si>
  <si>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</si>
  <si>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</si>
  <si>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</si>
  <si>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</si>
  <si>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</si>
  <si>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</si>
  <si>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</si>
  <si>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</si>
  <si>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</si>
  <si>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</si>
  <si>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</si>
  <si>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</si>
  <si>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</si>
  <si>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</si>
  <si>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</si>
  <si>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</si>
  <si>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</si>
  <si>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</si>
  <si>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</si>
  <si>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</si>
  <si>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</si>
  <si>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</si>
  <si>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</si>
  <si>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</si>
  <si>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</si>
  <si>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</si>
  <si>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</si>
  <si>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</si>
  <si>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</si>
  <si>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</si>
  <si>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</si>
  <si>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</si>
  <si>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</si>
  <si>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</si>
  <si>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</si>
  <si>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</si>
  <si>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</si>
  <si>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</si>
  <si>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</si>
  <si>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</si>
  <si>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</si>
  <si>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</si>
  <si>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</si>
  <si>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</si>
  <si>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</si>
  <si>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</si>
  <si>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</si>
  <si>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</si>
  <si>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</si>
  <si>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</si>
  <si>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</si>
  <si>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</si>
  <si>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</si>
  <si>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</si>
  <si>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</si>
  <si>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</si>
  <si>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</si>
  <si>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</si>
  <si>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</si>
  <si>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</si>
  <si>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</si>
  <si>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</si>
  <si>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</si>
  <si>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</si>
  <si>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</si>
  <si>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</si>
  <si>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</si>
  <si>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</si>
  <si>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</si>
  <si>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</si>
  <si>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</si>
  <si>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</si>
  <si>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</si>
  <si>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</si>
  <si>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</si>
  <si>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</si>
  <si>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</si>
  <si>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</si>
  <si>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</si>
  <si>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</si>
  <si>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</si>
  <si>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</si>
  <si>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</si>
  <si>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</si>
  <si>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</si>
  <si>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</si>
  <si>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</si>
  <si>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</si>
  <si>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</si>
  <si>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</si>
  <si>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</si>
  <si>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</si>
  <si>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</si>
  <si>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</si>
  <si>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</si>
  <si>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</si>
  <si>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</si>
  <si>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</si>
  <si>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</si>
  <si>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</si>
  <si>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</si>
  <si>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</si>
  <si>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</si>
  <si>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</si>
  <si>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</si>
  <si>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</si>
  <si>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</si>
  <si>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</si>
  <si>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</si>
  <si>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</si>
  <si>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</si>
  <si>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</si>
  <si>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</si>
  <si>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</si>
  <si>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</si>
  <si>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</si>
  <si>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</si>
  <si>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</si>
  <si>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</si>
  <si>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</si>
  <si>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</si>
  <si>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</si>
  <si>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</si>
  <si>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</si>
  <si>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</si>
  <si>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</si>
  <si>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</si>
  <si>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</si>
  <si>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</si>
  <si>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</si>
  <si>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</si>
  <si>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</si>
  <si>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</si>
  <si>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</si>
  <si>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</si>
  <si>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</si>
  <si>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</si>
  <si>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</si>
  <si>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</si>
  <si>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</si>
  <si>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</si>
  <si>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</si>
  <si>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</si>
  <si>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</si>
  <si>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</si>
  <si>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</si>
  <si>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</si>
  <si>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</si>
  <si>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</si>
  <si>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</si>
  <si>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</si>
  <si>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</si>
  <si>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</si>
  <si>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</si>
  <si>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</si>
  <si>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</si>
  <si>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</si>
  <si>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</si>
  <si>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</si>
  <si>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</si>
  <si>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</si>
  <si>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</si>
  <si>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</si>
  <si>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</si>
  <si>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</si>
  <si>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</si>
  <si>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</si>
  <si>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</si>
  <si>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</si>
  <si>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</si>
  <si>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</si>
  <si>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</si>
  <si>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</si>
  <si>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</si>
  <si>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</si>
  <si>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</si>
  <si>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</si>
  <si>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</si>
  <si>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</si>
  <si>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</si>
  <si>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</si>
  <si>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</si>
  <si>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</si>
  <si>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</si>
  <si>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</si>
  <si>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</si>
  <si>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</si>
  <si>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</si>
  <si>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</si>
  <si>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</si>
  <si>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</si>
  <si>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</si>
  <si>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</si>
  <si>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</si>
  <si>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</si>
  <si>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</si>
  <si>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</si>
  <si>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</si>
  <si>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</si>
  <si>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</si>
  <si>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</si>
  <si>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</si>
  <si>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</si>
  <si>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</si>
  <si>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</si>
  <si>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</si>
  <si>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</si>
  <si>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</si>
  <si>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</si>
  <si>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</si>
  <si>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</si>
  <si>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</si>
  <si>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</si>
  <si>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</si>
  <si>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</si>
  <si>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</si>
  <si>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</si>
  <si>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</si>
  <si>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</si>
  <si>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</si>
  <si>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</si>
  <si>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</si>
  <si>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</si>
  <si>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</si>
  <si>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</si>
  <si>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</si>
  <si>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</si>
  <si>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</si>
  <si>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</si>
  <si>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</si>
  <si>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</si>
  <si>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</si>
  <si>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</si>
  <si>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</si>
  <si>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</si>
  <si>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</si>
  <si>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</si>
  <si>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</si>
  <si>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</si>
  <si>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</si>
  <si>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</si>
  <si>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</si>
  <si>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</si>
  <si>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</si>
  <si>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</si>
  <si>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</si>
  <si>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</si>
  <si>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</si>
  <si>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</si>
  <si>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</si>
  <si>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</si>
  <si>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</si>
  <si>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</si>
  <si>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</si>
  <si>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</si>
  <si>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</si>
  <si>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</si>
  <si>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</si>
  <si>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</si>
  <si>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</si>
  <si>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</si>
  <si>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</si>
  <si>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</si>
  <si>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</si>
  <si>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</si>
  <si>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</si>
  <si>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</si>
  <si>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</si>
  <si>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</si>
  <si>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</si>
  <si>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</si>
  <si>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</si>
  <si>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</si>
  <si>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</si>
  <si>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</si>
  <si>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</si>
  <si>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</si>
  <si>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</si>
  <si>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</si>
  <si>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</si>
  <si>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</si>
  <si>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</si>
  <si>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</si>
  <si>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</si>
  <si>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</si>
  <si>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</si>
  <si>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</si>
  <si>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</si>
  <si>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</si>
  <si>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</si>
  <si>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</si>
  <si>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</si>
  <si>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</si>
  <si>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</si>
  <si>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</si>
  <si>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</si>
  <si>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</si>
  <si>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</si>
  <si>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</si>
  <si>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</si>
  <si>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</si>
  <si>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</si>
  <si>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</si>
  <si>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</si>
  <si>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</si>
  <si>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</si>
  <si>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</si>
  <si>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</si>
  <si>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</si>
  <si>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</si>
  <si>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</si>
  <si>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</si>
  <si>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</si>
  <si>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</si>
  <si>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</si>
  <si>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</si>
  <si>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</si>
  <si>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</si>
  <si>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</si>
  <si>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</si>
  <si>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</si>
  <si>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</si>
  <si>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</si>
  <si>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</si>
  <si>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</si>
  <si>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</si>
  <si>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</si>
  <si>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</si>
  <si>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</si>
  <si>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</si>
  <si>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</si>
  <si>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</si>
  <si>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</si>
  <si>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</si>
  <si>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</si>
  <si>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</si>
  <si>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</si>
  <si>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</si>
  <si>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</si>
  <si>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</si>
  <si>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</si>
  <si>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</si>
  <si>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</si>
  <si>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</si>
  <si>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</si>
  <si>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</si>
  <si>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</si>
  <si>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</si>
  <si>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</si>
  <si>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</si>
  <si>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</si>
  <si>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</si>
  <si>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</si>
  <si>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</si>
  <si>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</si>
  <si>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</si>
  <si>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</si>
  <si>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</si>
  <si>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</si>
  <si>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</si>
  <si>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</si>
  <si>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</si>
  <si>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</si>
  <si>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ГЭП "Вологдаоблкоммунэнерго"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</si>
  <si>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</si>
  <si>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</si>
  <si>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</si>
  <si>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</si>
  <si>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</si>
  <si>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Филиал ГЭП "Вологдаоблкоммунэнерго" в г. Кириллове</t>
  </si>
  <si>
    <t>3525014344</t>
  </si>
  <si>
    <t>351143001</t>
  </si>
  <si>
    <t>Вологодская область, г. Кириллов, ул. Ленина 125-А</t>
  </si>
  <si>
    <t>Скворцов Сергей Геннадьевич</t>
  </si>
  <si>
    <t>Леонов Николай Николаевич</t>
  </si>
  <si>
    <t>8172-57-00-07</t>
  </si>
  <si>
    <t>Ведущий специалист по планированию</t>
  </si>
  <si>
    <t>8172-27-60-28</t>
  </si>
  <si>
    <t>Ипатова Мария Михайловна</t>
  </si>
  <si>
    <t>ipatova@voce.ru</t>
  </si>
  <si>
    <t>РЭК Вологодской области</t>
  </si>
  <si>
    <t>за плату</t>
  </si>
  <si>
    <t xml:space="preserve">Вологодская область, г. Кириллов, ул. Ленина 125-А </t>
  </si>
  <si>
    <t>8-81757-3-13-06</t>
  </si>
  <si>
    <t>тн</t>
  </si>
  <si>
    <t>ФАКТ</t>
  </si>
  <si>
    <t>№365 от 14.10.2011</t>
  </si>
  <si>
    <t>с НДС</t>
  </si>
  <si>
    <t>без НДС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</si>
</sst>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21">
      <selection activeCell="D9" sqref="D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"Вологдаоблкоммунэнерго"_INN:3525014344_KPP:351143001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8"/>
      <c r="F3" s="278"/>
      <c r="G3" s="153"/>
    </row>
    <row r="4" spans="2:7" ht="30" customHeight="1">
      <c r="B4" s="11"/>
      <c r="C4" s="287" t="s">
        <v>1264</v>
      </c>
      <c r="D4" s="287"/>
      <c r="E4" s="287"/>
      <c r="F4" s="287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9" t="s">
        <v>992</v>
      </c>
      <c r="D6" s="280"/>
      <c r="E6" s="14"/>
      <c r="F6" s="12"/>
      <c r="G6" s="154"/>
    </row>
    <row r="7" spans="2:7" ht="24.75" customHeight="1" thickBot="1">
      <c r="B7" s="11"/>
      <c r="C7" s="281" t="s">
        <v>401</v>
      </c>
      <c r="D7" s="282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342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1299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1278</v>
      </c>
      <c r="D13" s="283" t="s">
        <v>1277</v>
      </c>
      <c r="E13" s="284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83" t="s">
        <v>1283</v>
      </c>
      <c r="E15" s="284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1281</v>
      </c>
      <c r="D17" s="51" t="s">
        <v>1284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1282</v>
      </c>
      <c r="D18" s="52" t="s">
        <v>1285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85" t="s">
        <v>357</v>
      </c>
      <c r="E20" s="286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1279</v>
      </c>
      <c r="D22" s="49" t="s">
        <v>336</v>
      </c>
      <c r="E22" s="59" t="s">
        <v>1252</v>
      </c>
      <c r="F22" s="12"/>
      <c r="G22" s="154"/>
      <c r="M22" s="40"/>
      <c r="N22" s="40"/>
      <c r="O22" s="41"/>
    </row>
    <row r="23" spans="2:7" ht="24.75" customHeight="1">
      <c r="B23" s="15"/>
      <c r="C23" s="274" t="s">
        <v>1280</v>
      </c>
      <c r="D23" s="37" t="s">
        <v>367</v>
      </c>
      <c r="E23" s="43" t="s">
        <v>1257</v>
      </c>
      <c r="F23" s="12"/>
      <c r="G23" s="154"/>
    </row>
    <row r="24" spans="2:7" ht="24.75" customHeight="1" thickBot="1">
      <c r="B24" s="15"/>
      <c r="C24" s="277"/>
      <c r="D24" s="50" t="s">
        <v>392</v>
      </c>
      <c r="E24" s="53" t="s">
        <v>1258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72" t="s">
        <v>1161</v>
      </c>
      <c r="D26" s="273"/>
      <c r="E26" s="54" t="s">
        <v>1286</v>
      </c>
      <c r="F26" s="12"/>
      <c r="G26" s="154"/>
    </row>
    <row r="27" spans="2:7" ht="27" customHeight="1">
      <c r="B27" s="11"/>
      <c r="C27" s="275" t="s">
        <v>391</v>
      </c>
      <c r="D27" s="276"/>
      <c r="E27" s="55" t="s">
        <v>1296</v>
      </c>
      <c r="F27" s="12"/>
      <c r="G27" s="154"/>
    </row>
    <row r="28" spans="2:7" ht="21" customHeight="1">
      <c r="B28" s="11"/>
      <c r="C28" s="274" t="s">
        <v>1162</v>
      </c>
      <c r="D28" s="36" t="s">
        <v>1163</v>
      </c>
      <c r="E28" s="55" t="s">
        <v>1287</v>
      </c>
      <c r="F28" s="12"/>
      <c r="G28" s="154"/>
    </row>
    <row r="29" spans="2:7" ht="21" customHeight="1">
      <c r="B29" s="11"/>
      <c r="C29" s="274"/>
      <c r="D29" s="36" t="s">
        <v>1164</v>
      </c>
      <c r="E29" s="55" t="s">
        <v>1297</v>
      </c>
      <c r="F29" s="12"/>
      <c r="G29" s="154"/>
    </row>
    <row r="30" spans="2:7" ht="21" customHeight="1">
      <c r="B30" s="11"/>
      <c r="C30" s="274" t="s">
        <v>1165</v>
      </c>
      <c r="D30" s="36" t="s">
        <v>1163</v>
      </c>
      <c r="E30" s="55" t="s">
        <v>1288</v>
      </c>
      <c r="F30" s="12"/>
      <c r="G30" s="154"/>
    </row>
    <row r="31" spans="2:7" ht="21" customHeight="1">
      <c r="B31" s="11"/>
      <c r="C31" s="274"/>
      <c r="D31" s="36" t="s">
        <v>1164</v>
      </c>
      <c r="E31" s="55" t="s">
        <v>1289</v>
      </c>
      <c r="F31" s="12"/>
      <c r="G31" s="154"/>
    </row>
    <row r="32" spans="2:7" ht="21" customHeight="1">
      <c r="B32" s="24"/>
      <c r="C32" s="270" t="s">
        <v>1166</v>
      </c>
      <c r="D32" s="25" t="s">
        <v>1163</v>
      </c>
      <c r="E32" s="56" t="s">
        <v>1292</v>
      </c>
      <c r="F32" s="156"/>
      <c r="G32" s="154"/>
    </row>
    <row r="33" spans="2:7" ht="21" customHeight="1">
      <c r="B33" s="24"/>
      <c r="C33" s="270"/>
      <c r="D33" s="25" t="s">
        <v>1167</v>
      </c>
      <c r="E33" s="56" t="s">
        <v>1290</v>
      </c>
      <c r="F33" s="156"/>
      <c r="G33" s="154"/>
    </row>
    <row r="34" spans="2:7" ht="21" customHeight="1">
      <c r="B34" s="24"/>
      <c r="C34" s="270"/>
      <c r="D34" s="25" t="s">
        <v>1164</v>
      </c>
      <c r="E34" s="56" t="s">
        <v>1291</v>
      </c>
      <c r="F34" s="156"/>
      <c r="G34" s="154"/>
    </row>
    <row r="35" spans="2:7" ht="21" customHeight="1" thickBot="1">
      <c r="B35" s="24"/>
      <c r="C35" s="271"/>
      <c r="D35" s="42" t="s">
        <v>1168</v>
      </c>
      <c r="E35" s="57" t="s">
        <v>1293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5"/>
  <sheetViews>
    <sheetView zoomScale="75" zoomScaleNormal="75" zoomScalePageLayoutView="0" workbookViewId="0" topLeftCell="D8">
      <selection activeCell="I30" sqref="I30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>
        <v>2565.32</v>
      </c>
      <c r="I16" s="161"/>
      <c r="J16" s="161"/>
      <c r="K16" s="162" t="s">
        <v>1300</v>
      </c>
      <c r="L16" s="244" t="s">
        <v>1294</v>
      </c>
      <c r="M16" s="244"/>
      <c r="N16" s="159" t="s">
        <v>1301</v>
      </c>
      <c r="O16" s="168"/>
    </row>
    <row r="17" spans="4:15" ht="29.25" customHeight="1" hidden="1">
      <c r="D17" s="169"/>
      <c r="E17" s="211"/>
      <c r="F17" s="289"/>
      <c r="G17" s="292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 hidden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>
        <v>2174</v>
      </c>
      <c r="I23" s="161"/>
      <c r="J23" s="161"/>
      <c r="K23" s="162" t="s">
        <v>1300</v>
      </c>
      <c r="L23" s="244" t="s">
        <v>1294</v>
      </c>
      <c r="M23" s="244"/>
      <c r="N23" s="159" t="s">
        <v>1302</v>
      </c>
      <c r="O23" s="168"/>
    </row>
    <row r="24" spans="4:15" ht="29.25" customHeight="1" hidden="1">
      <c r="D24" s="169"/>
      <c r="E24" s="211"/>
      <c r="F24" s="289"/>
      <c r="G24" s="292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 hidden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29.25" customHeight="1">
      <c r="D30" s="169"/>
      <c r="E30" s="211"/>
      <c r="F30" s="288" t="s">
        <v>624</v>
      </c>
      <c r="G30" s="291" t="s">
        <v>286</v>
      </c>
      <c r="H30" s="160">
        <v>2174</v>
      </c>
      <c r="I30" s="161"/>
      <c r="J30" s="161"/>
      <c r="K30" s="162" t="s">
        <v>1300</v>
      </c>
      <c r="L30" s="244" t="s">
        <v>1294</v>
      </c>
      <c r="M30" s="244"/>
      <c r="N30" s="159" t="s">
        <v>1302</v>
      </c>
      <c r="O30" s="168"/>
    </row>
    <row r="31" spans="4:15" ht="29.25" customHeight="1" hidden="1">
      <c r="D31" s="169"/>
      <c r="E31" s="211"/>
      <c r="F31" s="289"/>
      <c r="G31" s="292"/>
      <c r="H31" s="160"/>
      <c r="I31" s="161"/>
      <c r="J31" s="161"/>
      <c r="K31" s="162"/>
      <c r="L31" s="244"/>
      <c r="M31" s="244"/>
      <c r="N31" s="159"/>
      <c r="O31" s="168"/>
    </row>
    <row r="32" spans="4:15" ht="29.25" customHeight="1" hidden="1">
      <c r="D32" s="169"/>
      <c r="E32" s="211"/>
      <c r="F32" s="290"/>
      <c r="G32" s="293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784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50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4" t="s">
        <v>769</v>
      </c>
      <c r="F10" s="295"/>
      <c r="G10" s="296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785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4.97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zoomScalePageLayoutView="0" workbookViewId="0" topLeftCell="D50">
      <selection activeCell="I62" sqref="I62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42.62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7" t="s">
        <v>372</v>
      </c>
      <c r="G12" s="337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6">
        <f>E13+1</f>
        <v>2</v>
      </c>
      <c r="G13" s="336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35" t="s">
        <v>776</v>
      </c>
      <c r="G14" s="335"/>
      <c r="H14" s="261" t="s">
        <v>811</v>
      </c>
      <c r="I14" s="265" t="s">
        <v>357</v>
      </c>
      <c r="J14" s="226"/>
    </row>
    <row r="15" spans="3:10" ht="29.25" customHeight="1">
      <c r="C15" s="82"/>
      <c r="D15" s="83"/>
      <c r="E15" s="99">
        <v>2</v>
      </c>
      <c r="F15" s="335" t="s">
        <v>814</v>
      </c>
      <c r="G15" s="335"/>
      <c r="H15" s="261" t="s">
        <v>809</v>
      </c>
      <c r="I15" s="106">
        <v>14507.305</v>
      </c>
      <c r="J15" s="86"/>
    </row>
    <row r="16" spans="3:10" ht="29.25" customHeight="1">
      <c r="C16" s="82"/>
      <c r="D16" s="83"/>
      <c r="E16" s="99">
        <v>3</v>
      </c>
      <c r="F16" s="335" t="s">
        <v>813</v>
      </c>
      <c r="G16" s="335"/>
      <c r="H16" s="261" t="s">
        <v>809</v>
      </c>
      <c r="I16" s="106">
        <v>17165.96988</v>
      </c>
      <c r="J16" s="86"/>
    </row>
    <row r="17" spans="3:10" ht="15" customHeight="1">
      <c r="C17" s="82"/>
      <c r="D17" s="83"/>
      <c r="E17" s="99" t="s">
        <v>364</v>
      </c>
      <c r="F17" s="330" t="s">
        <v>799</v>
      </c>
      <c r="G17" s="330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30" t="s">
        <v>812</v>
      </c>
      <c r="G18" s="330"/>
      <c r="H18" s="261" t="s">
        <v>809</v>
      </c>
      <c r="I18" s="106">
        <v>11157.827</v>
      </c>
      <c r="J18" s="86"/>
    </row>
    <row r="19" spans="3:10" ht="11.25">
      <c r="C19" s="82"/>
      <c r="D19" s="83"/>
      <c r="E19" s="332" t="s">
        <v>807</v>
      </c>
      <c r="F19" s="333"/>
      <c r="G19" s="87" t="s">
        <v>810</v>
      </c>
      <c r="H19" s="261" t="s">
        <v>809</v>
      </c>
      <c r="I19" s="106">
        <f>I18</f>
        <v>11157.827</v>
      </c>
      <c r="J19" s="86"/>
    </row>
    <row r="20" spans="3:10" ht="11.25" customHeight="1">
      <c r="C20" s="82"/>
      <c r="D20" s="83"/>
      <c r="E20" s="332"/>
      <c r="F20" s="334"/>
      <c r="G20" s="87" t="s">
        <v>808</v>
      </c>
      <c r="H20" s="262" t="s">
        <v>1298</v>
      </c>
      <c r="I20" s="106">
        <v>3048.48</v>
      </c>
      <c r="J20" s="86"/>
    </row>
    <row r="21" spans="3:10" ht="11.25" customHeight="1">
      <c r="C21" s="82"/>
      <c r="D21" s="83"/>
      <c r="E21" s="332"/>
      <c r="F21" s="334"/>
      <c r="G21" s="87" t="s">
        <v>777</v>
      </c>
      <c r="H21" s="261" t="s">
        <v>809</v>
      </c>
      <c r="I21" s="101">
        <f>IF(I20="",0,IF(I20=0,0,I19/I20))</f>
        <v>3.6601279982155037</v>
      </c>
      <c r="J21" s="86"/>
    </row>
    <row r="22" spans="3:10" ht="11.25">
      <c r="C22" s="82"/>
      <c r="D22" s="83"/>
      <c r="E22" s="332"/>
      <c r="F22" s="334"/>
      <c r="G22" s="87" t="s">
        <v>778</v>
      </c>
      <c r="H22" s="261" t="s">
        <v>811</v>
      </c>
      <c r="I22" s="266" t="s">
        <v>1295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30" t="s">
        <v>800</v>
      </c>
      <c r="G24" s="330"/>
      <c r="H24" s="261" t="s">
        <v>809</v>
      </c>
      <c r="I24" s="106">
        <v>1121.816</v>
      </c>
      <c r="J24" s="86"/>
    </row>
    <row r="25" spans="3:10" ht="15" customHeight="1">
      <c r="C25" s="82"/>
      <c r="D25" s="83"/>
      <c r="E25" s="99" t="s">
        <v>788</v>
      </c>
      <c r="F25" s="338" t="s">
        <v>98</v>
      </c>
      <c r="G25" s="338"/>
      <c r="H25" s="261" t="s">
        <v>815</v>
      </c>
      <c r="I25" s="106">
        <f>I24/I26</f>
        <v>4.374472598519766</v>
      </c>
      <c r="J25" s="86"/>
    </row>
    <row r="26" spans="3:10" ht="15" customHeight="1">
      <c r="C26" s="82"/>
      <c r="D26" s="83"/>
      <c r="E26" s="99" t="s">
        <v>789</v>
      </c>
      <c r="F26" s="338" t="s">
        <v>816</v>
      </c>
      <c r="G26" s="338"/>
      <c r="H26" s="261" t="s">
        <v>335</v>
      </c>
      <c r="I26" s="106">
        <v>256.446</v>
      </c>
      <c r="J26" s="86"/>
    </row>
    <row r="27" spans="3:10" ht="23.25" customHeight="1">
      <c r="C27" s="82"/>
      <c r="D27" s="83"/>
      <c r="E27" s="99" t="s">
        <v>790</v>
      </c>
      <c r="F27" s="330" t="s">
        <v>801</v>
      </c>
      <c r="G27" s="330"/>
      <c r="H27" s="261" t="s">
        <v>809</v>
      </c>
      <c r="I27" s="106">
        <v>64.15251</v>
      </c>
      <c r="J27" s="86"/>
    </row>
    <row r="28" spans="3:10" ht="23.25" customHeight="1">
      <c r="C28" s="82"/>
      <c r="D28" s="83"/>
      <c r="E28" s="99" t="s">
        <v>791</v>
      </c>
      <c r="F28" s="330" t="s">
        <v>802</v>
      </c>
      <c r="G28" s="330"/>
      <c r="H28" s="261" t="s">
        <v>809</v>
      </c>
      <c r="I28" s="106">
        <v>0</v>
      </c>
      <c r="J28" s="86"/>
    </row>
    <row r="29" spans="3:10" ht="23.25" customHeight="1">
      <c r="C29" s="82"/>
      <c r="D29" s="83"/>
      <c r="E29" s="99" t="s">
        <v>710</v>
      </c>
      <c r="F29" s="335" t="s">
        <v>712</v>
      </c>
      <c r="G29" s="335"/>
      <c r="H29" s="261" t="s">
        <v>809</v>
      </c>
      <c r="I29" s="106">
        <v>3257.89</v>
      </c>
      <c r="J29" s="86"/>
    </row>
    <row r="30" spans="3:10" ht="23.25" customHeight="1">
      <c r="C30" s="82"/>
      <c r="D30" s="83"/>
      <c r="E30" s="99" t="s">
        <v>711</v>
      </c>
      <c r="F30" s="335" t="s">
        <v>713</v>
      </c>
      <c r="G30" s="335"/>
      <c r="H30" s="261" t="s">
        <v>809</v>
      </c>
      <c r="I30" s="106">
        <v>1100.22</v>
      </c>
      <c r="J30" s="86"/>
    </row>
    <row r="31" spans="3:10" ht="23.25" customHeight="1">
      <c r="C31" s="82"/>
      <c r="D31" s="83"/>
      <c r="E31" s="99" t="s">
        <v>792</v>
      </c>
      <c r="F31" s="330" t="s">
        <v>806</v>
      </c>
      <c r="G31" s="330"/>
      <c r="H31" s="261" t="s">
        <v>809</v>
      </c>
      <c r="I31" s="106"/>
      <c r="J31" s="86"/>
    </row>
    <row r="32" spans="3:10" ht="15" customHeight="1">
      <c r="C32" s="82"/>
      <c r="D32" s="83"/>
      <c r="E32" s="99" t="s">
        <v>793</v>
      </c>
      <c r="F32" s="330" t="s">
        <v>780</v>
      </c>
      <c r="G32" s="330"/>
      <c r="H32" s="261" t="s">
        <v>809</v>
      </c>
      <c r="I32" s="106">
        <v>9.6</v>
      </c>
      <c r="J32" s="86"/>
    </row>
    <row r="33" spans="3:10" ht="23.25" customHeight="1">
      <c r="C33" s="82"/>
      <c r="D33" s="83"/>
      <c r="E33" s="99" t="s">
        <v>794</v>
      </c>
      <c r="F33" s="330" t="s">
        <v>803</v>
      </c>
      <c r="G33" s="330"/>
      <c r="H33" s="261" t="s">
        <v>809</v>
      </c>
      <c r="I33" s="106">
        <v>167.85</v>
      </c>
      <c r="J33" s="86"/>
    </row>
    <row r="34" spans="3:10" ht="15" customHeight="1">
      <c r="C34" s="82"/>
      <c r="D34" s="83"/>
      <c r="E34" s="99" t="s">
        <v>66</v>
      </c>
      <c r="F34" s="338" t="s">
        <v>781</v>
      </c>
      <c r="G34" s="338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38" t="s">
        <v>782</v>
      </c>
      <c r="G35" s="338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30" t="s">
        <v>804</v>
      </c>
      <c r="G36" s="330"/>
      <c r="H36" s="261" t="s">
        <v>809</v>
      </c>
      <c r="I36" s="106">
        <v>40.47</v>
      </c>
      <c r="J36" s="86"/>
    </row>
    <row r="37" spans="3:10" ht="23.25" customHeight="1">
      <c r="C37" s="82"/>
      <c r="D37" s="83"/>
      <c r="E37" s="99" t="s">
        <v>1270</v>
      </c>
      <c r="F37" s="338" t="s">
        <v>781</v>
      </c>
      <c r="G37" s="338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38" t="s">
        <v>782</v>
      </c>
      <c r="G38" s="338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30" t="s">
        <v>805</v>
      </c>
      <c r="G39" s="330"/>
      <c r="H39" s="261" t="s">
        <v>809</v>
      </c>
      <c r="I39" s="106">
        <v>17.33</v>
      </c>
      <c r="J39" s="86"/>
      <c r="L39" s="321" t="s">
        <v>1267</v>
      </c>
      <c r="M39" s="322"/>
      <c r="N39" s="322"/>
      <c r="O39" s="322"/>
      <c r="P39" s="322"/>
      <c r="Q39" s="322"/>
      <c r="R39" s="323"/>
    </row>
    <row r="40" spans="3:18" ht="33.75" customHeight="1">
      <c r="C40" s="82"/>
      <c r="D40" s="83"/>
      <c r="E40" s="99" t="s">
        <v>1272</v>
      </c>
      <c r="F40" s="330" t="s">
        <v>1273</v>
      </c>
      <c r="G40" s="330"/>
      <c r="H40" s="261" t="s">
        <v>809</v>
      </c>
      <c r="I40" s="106">
        <v>228.8</v>
      </c>
      <c r="J40" s="86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2"/>
      <c r="D41" s="83"/>
      <c r="E41" s="99" t="s">
        <v>374</v>
      </c>
      <c r="F41" s="331" t="s">
        <v>99</v>
      </c>
      <c r="G41" s="331"/>
      <c r="H41" s="261" t="s">
        <v>809</v>
      </c>
      <c r="I41" s="106">
        <f>I15-I16</f>
        <v>-2658.6648800000003</v>
      </c>
      <c r="J41" s="86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2"/>
      <c r="D42" s="83"/>
      <c r="E42" s="99" t="s">
        <v>375</v>
      </c>
      <c r="F42" s="331" t="s">
        <v>100</v>
      </c>
      <c r="G42" s="331"/>
      <c r="H42" s="261" t="s">
        <v>809</v>
      </c>
      <c r="I42" s="106">
        <f>I41</f>
        <v>-2658.6648800000003</v>
      </c>
      <c r="J42" s="86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2"/>
      <c r="D43" s="83"/>
      <c r="E43" s="99" t="s">
        <v>376</v>
      </c>
      <c r="F43" s="331" t="s">
        <v>817</v>
      </c>
      <c r="G43" s="331"/>
      <c r="H43" s="261" t="s">
        <v>809</v>
      </c>
      <c r="I43" s="106">
        <v>0</v>
      </c>
      <c r="J43" s="86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2"/>
      <c r="D44" s="83"/>
      <c r="E44" s="99" t="s">
        <v>377</v>
      </c>
      <c r="F44" s="331" t="s">
        <v>819</v>
      </c>
      <c r="G44" s="331"/>
      <c r="H44" s="261" t="s">
        <v>818</v>
      </c>
      <c r="I44" s="106">
        <v>15.18</v>
      </c>
      <c r="J44" s="86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2"/>
      <c r="D45" s="83"/>
      <c r="E45" s="99" t="s">
        <v>378</v>
      </c>
      <c r="F45" s="331" t="s">
        <v>820</v>
      </c>
      <c r="G45" s="331"/>
      <c r="H45" s="261" t="s">
        <v>818</v>
      </c>
      <c r="I45" s="106">
        <v>10.21</v>
      </c>
      <c r="J45" s="86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2"/>
      <c r="D46" s="83"/>
      <c r="E46" s="99" t="s">
        <v>379</v>
      </c>
      <c r="F46" s="331" t="s">
        <v>822</v>
      </c>
      <c r="G46" s="331"/>
      <c r="H46" s="261" t="s">
        <v>821</v>
      </c>
      <c r="I46" s="106">
        <v>7.884</v>
      </c>
      <c r="J46" s="86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2"/>
      <c r="D47" s="83"/>
      <c r="E47" s="99" t="s">
        <v>380</v>
      </c>
      <c r="F47" s="331" t="s">
        <v>823</v>
      </c>
      <c r="G47" s="331"/>
      <c r="H47" s="261" t="s">
        <v>821</v>
      </c>
      <c r="I47" s="106"/>
      <c r="J47" s="86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2"/>
      <c r="D48" s="83"/>
      <c r="E48" s="99" t="s">
        <v>381</v>
      </c>
      <c r="F48" s="331" t="s">
        <v>783</v>
      </c>
      <c r="G48" s="331"/>
      <c r="H48" s="261" t="s">
        <v>821</v>
      </c>
      <c r="I48" s="101">
        <f>I49+I50</f>
        <v>6.673</v>
      </c>
      <c r="J48" s="86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2"/>
      <c r="D49" s="83"/>
      <c r="E49" s="99" t="s">
        <v>382</v>
      </c>
      <c r="F49" s="330" t="s">
        <v>671</v>
      </c>
      <c r="G49" s="330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30" t="s">
        <v>673</v>
      </c>
      <c r="G50" s="330"/>
      <c r="H50" s="261" t="s">
        <v>821</v>
      </c>
      <c r="I50" s="106">
        <v>6.673</v>
      </c>
      <c r="J50" s="86"/>
    </row>
    <row r="51" spans="3:10" ht="23.25" customHeight="1">
      <c r="C51" s="82"/>
      <c r="D51" s="83"/>
      <c r="E51" s="99" t="s">
        <v>383</v>
      </c>
      <c r="F51" s="331" t="s">
        <v>825</v>
      </c>
      <c r="G51" s="331"/>
      <c r="H51" s="261" t="s">
        <v>371</v>
      </c>
      <c r="I51" s="106">
        <v>14</v>
      </c>
      <c r="J51" s="86"/>
    </row>
    <row r="52" spans="3:10" ht="23.25" customHeight="1">
      <c r="C52" s="82"/>
      <c r="D52" s="83"/>
      <c r="E52" s="99" t="s">
        <v>384</v>
      </c>
      <c r="F52" s="335" t="s">
        <v>765</v>
      </c>
      <c r="G52" s="335"/>
      <c r="H52" s="261" t="s">
        <v>77</v>
      </c>
      <c r="I52" s="106">
        <v>1.086</v>
      </c>
      <c r="J52" s="86"/>
    </row>
    <row r="53" spans="3:10" ht="23.25" customHeight="1">
      <c r="C53" s="82"/>
      <c r="D53" s="83"/>
      <c r="E53" s="99" t="s">
        <v>385</v>
      </c>
      <c r="F53" s="331" t="s">
        <v>831</v>
      </c>
      <c r="G53" s="331"/>
      <c r="H53" s="261" t="s">
        <v>824</v>
      </c>
      <c r="I53" s="106">
        <v>6.98</v>
      </c>
      <c r="J53" s="86"/>
    </row>
    <row r="54" spans="3:10" ht="23.25" customHeight="1">
      <c r="C54" s="82"/>
      <c r="D54" s="83"/>
      <c r="E54" s="99" t="s">
        <v>386</v>
      </c>
      <c r="F54" s="331" t="s">
        <v>832</v>
      </c>
      <c r="G54" s="331"/>
      <c r="H54" s="261" t="s">
        <v>824</v>
      </c>
      <c r="I54" s="106"/>
      <c r="J54" s="86"/>
    </row>
    <row r="55" spans="3:10" ht="23.25" customHeight="1">
      <c r="C55" s="82"/>
      <c r="D55" s="83"/>
      <c r="E55" s="99" t="s">
        <v>387</v>
      </c>
      <c r="F55" s="331" t="s">
        <v>834</v>
      </c>
      <c r="G55" s="331"/>
      <c r="H55" s="261" t="s">
        <v>764</v>
      </c>
      <c r="I55" s="109"/>
      <c r="J55" s="86"/>
    </row>
    <row r="56" spans="3:10" ht="23.25" customHeight="1">
      <c r="C56" s="82"/>
      <c r="D56" s="83"/>
      <c r="E56" s="99" t="s">
        <v>388</v>
      </c>
      <c r="F56" s="331" t="s">
        <v>835</v>
      </c>
      <c r="G56" s="331"/>
      <c r="H56" s="261" t="s">
        <v>764</v>
      </c>
      <c r="I56" s="109">
        <v>7</v>
      </c>
      <c r="J56" s="86"/>
    </row>
    <row r="57" spans="3:10" ht="23.25" customHeight="1">
      <c r="C57" s="82"/>
      <c r="D57" s="83"/>
      <c r="E57" s="99" t="s">
        <v>389</v>
      </c>
      <c r="F57" s="331" t="s">
        <v>836</v>
      </c>
      <c r="G57" s="331"/>
      <c r="H57" s="261" t="s">
        <v>764</v>
      </c>
      <c r="I57" s="109">
        <v>154</v>
      </c>
      <c r="J57" s="86"/>
    </row>
    <row r="58" spans="3:10" ht="23.25" customHeight="1">
      <c r="C58" s="82"/>
      <c r="D58" s="83"/>
      <c r="E58" s="99" t="s">
        <v>902</v>
      </c>
      <c r="F58" s="331" t="s">
        <v>666</v>
      </c>
      <c r="G58" s="331"/>
      <c r="H58" s="261" t="s">
        <v>833</v>
      </c>
      <c r="I58" s="106">
        <v>75</v>
      </c>
      <c r="J58" s="86"/>
    </row>
    <row r="59" spans="3:10" ht="23.25" customHeight="1">
      <c r="C59" s="82"/>
      <c r="D59" s="83"/>
      <c r="E59" s="99" t="s">
        <v>797</v>
      </c>
      <c r="F59" s="331" t="s">
        <v>668</v>
      </c>
      <c r="G59" s="331"/>
      <c r="H59" s="261" t="s">
        <v>667</v>
      </c>
      <c r="I59" s="106">
        <v>210</v>
      </c>
      <c r="J59" s="86"/>
    </row>
    <row r="60" spans="3:10" ht="23.25" customHeight="1">
      <c r="C60" s="82"/>
      <c r="D60" s="83"/>
      <c r="E60" s="99" t="s">
        <v>798</v>
      </c>
      <c r="F60" s="331" t="s">
        <v>670</v>
      </c>
      <c r="G60" s="331"/>
      <c r="H60" s="261" t="s">
        <v>78</v>
      </c>
      <c r="I60" s="106">
        <v>27.05</v>
      </c>
      <c r="J60" s="86"/>
    </row>
    <row r="61" spans="3:10" ht="23.25" customHeight="1">
      <c r="C61" s="82"/>
      <c r="D61" s="83"/>
      <c r="E61" s="99" t="s">
        <v>705</v>
      </c>
      <c r="F61" s="339" t="s">
        <v>669</v>
      </c>
      <c r="G61" s="339"/>
      <c r="H61" s="258" t="s">
        <v>714</v>
      </c>
      <c r="I61" s="106">
        <v>0.18</v>
      </c>
      <c r="J61" s="86"/>
    </row>
    <row r="62" spans="3:10" ht="69" customHeight="1" thickBot="1">
      <c r="C62" s="82"/>
      <c r="D62" s="83"/>
      <c r="E62" s="259" t="s">
        <v>707</v>
      </c>
      <c r="F62" s="319" t="s">
        <v>1276</v>
      </c>
      <c r="G62" s="320"/>
      <c r="H62" s="260"/>
      <c r="I62" s="269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53:G53"/>
    <mergeCell ref="F54:G54"/>
    <mergeCell ref="F61:G61"/>
    <mergeCell ref="F55:G55"/>
    <mergeCell ref="F52:G52"/>
    <mergeCell ref="F60:G60"/>
    <mergeCell ref="F56:G56"/>
    <mergeCell ref="F57:G57"/>
    <mergeCell ref="F58:G58"/>
    <mergeCell ref="F59:G59"/>
    <mergeCell ref="F36:G36"/>
    <mergeCell ref="F39:G39"/>
    <mergeCell ref="F37:G37"/>
    <mergeCell ref="F38:G38"/>
    <mergeCell ref="F46:G46"/>
    <mergeCell ref="F47:G47"/>
    <mergeCell ref="F50:G50"/>
    <mergeCell ref="F51:G5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F28:G28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2012-01-24T16:01:31Z</cp:lastPrinted>
  <dcterms:created xsi:type="dcterms:W3CDTF">2007-06-09T08:43:05Z</dcterms:created>
  <dcterms:modified xsi:type="dcterms:W3CDTF">2012-05-24T04:30:42Z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